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1760" activeTab="0"/>
  </bookViews>
  <sheets>
    <sheet name="Avance 3er. trimestre 15" sheetId="1" r:id="rId1"/>
  </sheets>
  <externalReferences>
    <externalReference r:id="rId4"/>
  </externalReferences>
  <definedNames>
    <definedName name="_xlnm.Print_Area" localSheetId="0">'Avance 3er. trimestre 15'!$B$1:$T$154</definedName>
    <definedName name="_xlnm.Print_Titles" localSheetId="0">'Avance 3er. trimestre 15'!$2:$5</definedName>
  </definedNames>
  <calcPr fullCalcOnLoad="1"/>
</workbook>
</file>

<file path=xl/sharedStrings.xml><?xml version="1.0" encoding="utf-8"?>
<sst xmlns="http://schemas.openxmlformats.org/spreadsheetml/2006/main" count="1216" uniqueCount="510">
  <si>
    <t>AVANCE FINANCIERO</t>
  </si>
  <si>
    <t>AVANCE FISICO</t>
  </si>
  <si>
    <t>No.</t>
  </si>
  <si>
    <t>No. OBRA</t>
  </si>
  <si>
    <t>PROGRAMA</t>
  </si>
  <si>
    <t>NOMBRE</t>
  </si>
  <si>
    <t>UBICACIÓN</t>
  </si>
  <si>
    <t>COLONIA O JUNTA AUXILIAR</t>
  </si>
  <si>
    <t>BENEFICIARIOS</t>
  </si>
  <si>
    <t>No. CONTRATO</t>
  </si>
  <si>
    <t>IMPORTE DEL CONTRATO</t>
  </si>
  <si>
    <t>IMPORTE PAGADO ACUMULADO AL TRIMESTRE</t>
  </si>
  <si>
    <t>% AVANCE FINANCIERO</t>
  </si>
  <si>
    <t>ESTADO DE LA OBRA</t>
  </si>
  <si>
    <t>CANTIDAD PROGRAMADA</t>
  </si>
  <si>
    <t>UNIDAD</t>
  </si>
  <si>
    <t>CANTIDAD EJECUTADA ACUMULADA AL TRIMESTRE</t>
  </si>
  <si>
    <t>% DE AVANCE FISICO</t>
  </si>
  <si>
    <t>FECHA DE CONTRATACION</t>
  </si>
  <si>
    <t>FECHA DE INICIO DE LOS TRABAJOS</t>
  </si>
  <si>
    <t>CONTRATISTA</t>
  </si>
  <si>
    <t>PARTICIPACIONES</t>
  </si>
  <si>
    <t xml:space="preserve">RECONSTRUCCION CON PAVIMENTO ASFALTICO </t>
  </si>
  <si>
    <t>CALLE JOSE MARIA MORELOS Y PAVON ENTRE LA CALLE IGNACIO ALDAMA Y AVENIDA MARGARITAS DE LA COLONIA PATRIMONIO DEL MUNICIPIO DE PUEBLA</t>
  </si>
  <si>
    <t>COLONIA PATRIMONIO</t>
  </si>
  <si>
    <t>OP/I3E019/SISPMP-2014-25506</t>
  </si>
  <si>
    <t>TERMINADA</t>
  </si>
  <si>
    <t>M2</t>
  </si>
  <si>
    <t>CONSTRUCTORA JON &amp; CAR SA DE CV</t>
  </si>
  <si>
    <t xml:space="preserve">MANTENIMIENTO Y CONSERVACION DE OFICINAS ADMINISTRATIVAS EN EL PALACIO MUNICIPAL </t>
  </si>
  <si>
    <t>CALLE JUAN DE PALAFOX Y MENDOZA ENTRE CALLE 5 DE MAYO Y 2 SUR</t>
  </si>
  <si>
    <t>COLONIA CENTRO HISTORICO</t>
  </si>
  <si>
    <t>OP/ADE003/SISPMP-2014-25568</t>
  </si>
  <si>
    <t>EXPERIENCIA INTERACTIVA SA DE CV</t>
  </si>
  <si>
    <t>RECURSOS PROPIOS 2014</t>
  </si>
  <si>
    <t xml:space="preserve">CONSTRUCCION DE PAVIMENTO Y OBRAS COMPLEMENTARIAS </t>
  </si>
  <si>
    <t>CALLE VLADIMIR ILICH ULIANOV UBICADA EN CALLE VLADIMIR ILICH ULIANOV  ENTRE CALLE QUERETARO (KM0+000) AL KM 0+343.34 DE LA COLONIA 2 DE MARZO EN LA JUNTA AUXILIAR LA RESURRECCION DEL MUNICIPIO DE PUEBLA</t>
  </si>
  <si>
    <t>COLONIA 2 DE MARZO</t>
  </si>
  <si>
    <t>OP/LPE023/SISPMP-2014-25589</t>
  </si>
  <si>
    <t>CONSTRUCCIONES NELA SA DE CV</t>
  </si>
  <si>
    <t>RECURSOS PROPIOS 2015</t>
  </si>
  <si>
    <t>TRABAJOS DE REMODELACIÓN EN LA SECRETARÍA DE SEGURIDAD PÚBLICA Y TRANSITO MUNICIPAL</t>
  </si>
  <si>
    <t xml:space="preserve">BOULEVARD SAN FELIPE Y AVENIDA GRANATE </t>
  </si>
  <si>
    <t xml:space="preserve">RANCHO COLORADO </t>
  </si>
  <si>
    <t>OP/I3E032/SISPMP-2014-25623</t>
  </si>
  <si>
    <t>CONSORCIO CONSTRUCTOR MAGESTIC, S.A. DE C.V.</t>
  </si>
  <si>
    <t xml:space="preserve">BACHEO CON MEZCLA ASFÁLTICA EN CALIENTE </t>
  </si>
  <si>
    <t>DIFERENTES CALLES</t>
  </si>
  <si>
    <t>ZONA VOLANTE</t>
  </si>
  <si>
    <t>OP/I3E001/SISPMP-2015-25630</t>
  </si>
  <si>
    <t>M3</t>
  </si>
  <si>
    <t>OP/I3E002/SISPMP-2015-25631</t>
  </si>
  <si>
    <t>GRUPO DE CONSULTORIA EN CONSTRUCCION LISAMOMBC SA DE CV</t>
  </si>
  <si>
    <t>OP/I3E003/SISPMP-2015-25632</t>
  </si>
  <si>
    <t>CISBA ACABADOS Y REMODELACIONES SA DE CV</t>
  </si>
  <si>
    <t>OP/I3E004/SISPMP-2015-25633</t>
  </si>
  <si>
    <t>GRUPO CONSTRUCTOR MARCAR Y ASOCIADOS SA DE CV</t>
  </si>
  <si>
    <t>OP/I3E005/SISPMP-2015-25634</t>
  </si>
  <si>
    <t>SUPERVISION Y CONSTRUCCION IKUSI S DE RL DE CV</t>
  </si>
  <si>
    <t>OP/I3E006/SISPMP-2015-25635</t>
  </si>
  <si>
    <t>OLI CONSTRUCCIONES SA DE CV</t>
  </si>
  <si>
    <t>OP/I3E007/SISPMP-2015-25636</t>
  </si>
  <si>
    <t>DICOVIT SA DE CV</t>
  </si>
  <si>
    <t>OP/I3E008/SISPMP-2015-25637</t>
  </si>
  <si>
    <t>INGENIERIA EN CONSTRUCCIONES PREDYKSA SA DE CV</t>
  </si>
  <si>
    <t>OP/I3E009/SISPMP-2015-25638</t>
  </si>
  <si>
    <t>SANIBARI EDIFICACION Y CONSTRUCCION SA DE CV</t>
  </si>
  <si>
    <t>OP/I3E010/SISPMP-2015-25639</t>
  </si>
  <si>
    <t>CONSTRUCCIONES Y ARRENDAMIENTO DE MAQUINARIA  COARBY SA DE CV</t>
  </si>
  <si>
    <t>OP/I3E011/SISPMP-2015-25640</t>
  </si>
  <si>
    <t>OP/I3E012/SISPMP-2015-25641</t>
  </si>
  <si>
    <t>OP/I3E013/SISPMP-2015-25642</t>
  </si>
  <si>
    <t>JOSE CARLOS FLORES MACIP</t>
  </si>
  <si>
    <t>OP/I3E014/SISPMP-2015-25643</t>
  </si>
  <si>
    <t>OP/I3E015/SISPMP-2015-25644</t>
  </si>
  <si>
    <t>OP/I3E016/SISPMP-2015-25645</t>
  </si>
  <si>
    <t>RAMIREZ &amp; GARCIA CONSTRUCTORA SA DE CV</t>
  </si>
  <si>
    <t>OP/I3E017/SISPMP-2015-25646</t>
  </si>
  <si>
    <t>CONSTRUCCION ASESORIA DISEÑO INNOVACION Y SERVICIOS AGROECOLOGICOS SA DE CV</t>
  </si>
  <si>
    <t>OP/I3E018/SISPMP-2015-25647</t>
  </si>
  <si>
    <t>CONSTRUCCIONES RACANI SA DE CV</t>
  </si>
  <si>
    <t>OP/I3E019/SISPMP-2015-25648</t>
  </si>
  <si>
    <t>OP/I3E020/SISPMP-2015-25649</t>
  </si>
  <si>
    <t>GRUPO CONSTRUCTOR LICOSA SA DE CV</t>
  </si>
  <si>
    <t>MODERNIZACIÓN DE ANDENES DE LA CENTRAL DE ABASTOS</t>
  </si>
  <si>
    <t xml:space="preserve">ENTRE NAVE "A" Y NAVE "B" ENTRE NAVE "C" Y NAVE "D" </t>
  </si>
  <si>
    <t>JUNTA AUXILIAR SAN PABLO XOCHIMEHUACAN</t>
  </si>
  <si>
    <t>OP/LPE001/SISPMP-2015-25651</t>
  </si>
  <si>
    <t>EN PROCESO</t>
  </si>
  <si>
    <t>DISEÑO Y ACABADOS CONSTRUGAVA SA DE CV</t>
  </si>
  <si>
    <t>OP/I3E021/SISPMP-2015-25652</t>
  </si>
  <si>
    <t>COINFRA SA DE CV</t>
  </si>
  <si>
    <t>OP/I3E022/SISPMP-2015-25653</t>
  </si>
  <si>
    <t>CONSTRUCTORA E INMOBILIARIA ANGELOPOLITANA SA DE CV</t>
  </si>
  <si>
    <t>OP/I3E023/SISPMP-2015-25654</t>
  </si>
  <si>
    <t>INGENIERIA ESPECIALIZADA CONSULTORIA Y CONSTRUCCION CARJON SA DE CV</t>
  </si>
  <si>
    <t>OP/I3E024/SISPMP-2015-25655</t>
  </si>
  <si>
    <t>ORBE TERRACERIAS Y PAVIMENTOS SA DE CV</t>
  </si>
  <si>
    <t>OP/I3E025/SISPMP-2015-25656</t>
  </si>
  <si>
    <t>GRUPO VILERA SA DE CV</t>
  </si>
  <si>
    <t>OP/I3E026/SISPMP-2015-25657</t>
  </si>
  <si>
    <t>INGENIERIA Y ARQUITECTURA APLICADA DE PUEBLA SA DE CV</t>
  </si>
  <si>
    <t>OP/I3E027/SISPMP-2015-25658</t>
  </si>
  <si>
    <t>PLALPU SA DE CV</t>
  </si>
  <si>
    <t>OP/I3E028/SISPMP-2015-25659</t>
  </si>
  <si>
    <t>OP/I3E029/SISPMP-2015-25660</t>
  </si>
  <si>
    <t>CONARDICO CONSTRUCCIONES Y CONSULTORIA SA DE CV</t>
  </si>
  <si>
    <t>OP/I3E030/SISPMP-2015-25661</t>
  </si>
  <si>
    <t>DISEÑO Y CONSTRUCCIONES JALGUT SA DE CV</t>
  </si>
  <si>
    <t>PARTICIPACIONES 2015</t>
  </si>
  <si>
    <t>MANTENIMIENTO VIAL EN AVENIDA 4 PONIENTE (PAQUETE No. 2 ETAPA I)</t>
  </si>
  <si>
    <t>AVENIDA 4 PONIENTE, ENTRE CALLE 13 NORTE Y DIAGONAL DEFENSORES DE LA REPÚBLICA</t>
  </si>
  <si>
    <t>BARRIO DE SAN SEBASTIAN Y BARRIO DE SAN MATIAS</t>
  </si>
  <si>
    <t>OP/LPE003/SISPMP-2015-25662</t>
  </si>
  <si>
    <t>INFRAESTRUCTURA Y CONSTRUCCIONES DE PUEBLA, S.A. DE C.V.</t>
  </si>
  <si>
    <t>MODERNIZACIÓN CON PAVIMENTO DE CONCRETO HIDRÁULICO Y OBRAS COMPLEMENTARIA EN CALLE JOSÉ MARÍA MORELOS Y PAVÓN</t>
  </si>
  <si>
    <t xml:space="preserve">CALLE JOSÉ MARÍA MORELOS Y PAVÓN, ENTRE CALLE CONSTITUCIÓN Y CALLE ROLDAN </t>
  </si>
  <si>
    <t>JUNTA AUXILIAR SAN MIGUEL CANOA</t>
  </si>
  <si>
    <t>OP/LPE002/SISPMP-2015-25663</t>
  </si>
  <si>
    <t>MANTENIMIENTO VIAL EN AVENIDA 4 PONIENTE (PAQUETE No. 2 ETAPA II)</t>
  </si>
  <si>
    <t>AVENIDA 4 PONIENTE, ENTRE DIAGONAL DEFENSORES DE LA REPÚBLICA Y CALLE 37 NORTE</t>
  </si>
  <si>
    <t>AMOR</t>
  </si>
  <si>
    <t>OP/LPE004/SISPMP-2015-25664</t>
  </si>
  <si>
    <t>CONSTRUCTORA E INMOBILIARIA AROJO, S.A. DE C.V.</t>
  </si>
  <si>
    <t xml:space="preserve">MANTENIMIENTO DE VIALIDADES DE PAVIMENTO ASFALTICO EN DIFERENTES CALLES DE LA CIUDAD DE PUEBLA (PAQUETE No. 1 ZONA NORTE) </t>
  </si>
  <si>
    <t>DIFERENTES CALLES DE LA ZONA NORTE</t>
  </si>
  <si>
    <t>ZONA NORTE</t>
  </si>
  <si>
    <t>OP/LPE005/SISPMP-2015-25665</t>
  </si>
  <si>
    <t>CONSTRUCCIONES Y CARRETERAS LOBCA, S.A. DE C.V.</t>
  </si>
  <si>
    <t>OP/I3E031/SISPMP-2015-25666</t>
  </si>
  <si>
    <t>CONSTRUCCIONES RACANI, S.A. DE C.V.</t>
  </si>
  <si>
    <t>OP/I3E032/SISPMP-2015-25667</t>
  </si>
  <si>
    <t>COMERCIOLIZADORA Y CONSTRUCTORA MAPCA, S.A. DE C.V.</t>
  </si>
  <si>
    <t>OP/I3E033/SISPMP-2015-25668</t>
  </si>
  <si>
    <t>FACTOR ALTHUS, S.A. DE C.V.</t>
  </si>
  <si>
    <t>OP/I3E034/SISPMP-2015-25669</t>
  </si>
  <si>
    <t>OP/I3E035/SISPMP-2015-25670</t>
  </si>
  <si>
    <t>OP/I3E036/SISPMP-2015-25671</t>
  </si>
  <si>
    <t>OP/I3E037/SISPMP-2015-25672</t>
  </si>
  <si>
    <t>CONSTRUCTORA METROPOLITANA OUTEIRO, S.A. DE C.V.</t>
  </si>
  <si>
    <t>OP/I3E038/SISPMP-2015-25673</t>
  </si>
  <si>
    <t>GRUPO CONSTRUCTOR ANGELO MIXTECO, S.A. DE C.V.</t>
  </si>
  <si>
    <t>OP/I3E039/SISPMP-2015-25674</t>
  </si>
  <si>
    <t>BERESMO CONSTRUCTORA Y URBANIZADORA, S.A. DE C.V.</t>
  </si>
  <si>
    <t>OP/I3E040/SISPMP-2015-25675</t>
  </si>
  <si>
    <t>GER CONSTRUCCIONES DEL CENTRO, S.A. DE C.V.</t>
  </si>
  <si>
    <t>MANTENIMIENTO DE CALLE 2 ORIENTE (PAQUETE No. 3 ETAPA I)</t>
  </si>
  <si>
    <t>CALLE 2 ORIENTE, ENTRE BOULEVARD HÉROES DEL 5 DE MAYO Y CALLE 32 NORTE</t>
  </si>
  <si>
    <t>BARRIO DE LUZ, LOS REMEDIOS RESURGIMIENTO Y SANTA BARBARA NTE</t>
  </si>
  <si>
    <t>OP/LPE006/SISPMP-2015-25676</t>
  </si>
  <si>
    <t>DESARROLLO INGENIERIA Y CONSTRUCCION BROCHISE SA DE CV</t>
  </si>
  <si>
    <t xml:space="preserve">MANTENIMIENTO VIAL EN CALLE 2 PONIENTE (PAQUETE No. 3, ETAPA II) </t>
  </si>
  <si>
    <t>CALLE 2 PONIENTE, ENTRE CALLE 35 NORTE Y CALLE 8 SUR</t>
  </si>
  <si>
    <t>AMOR Y AQUILES SERDÁN</t>
  </si>
  <si>
    <t>OP/LPE007/SISPMP-2015-25677</t>
  </si>
  <si>
    <t>CONSTRUCTORA ESPINOSA GOROSTIETA, S.A. DE C.V.</t>
  </si>
  <si>
    <t xml:space="preserve">MANTENIMIENTO VIAL EN CALLE 2 PONIENTE (PAQUETE No. 3, ETAPA III) </t>
  </si>
  <si>
    <t>CALLE 2 PONIENTE, ENTRE CALLE 11 NORTE Y CALLE 35 NORTE</t>
  </si>
  <si>
    <t>BARRIO DE SAN SEBASTIÁN, BARRIO SAN MATÍAS Y AMOR</t>
  </si>
  <si>
    <t>OP/LPE008/SISPMP-2015-25678</t>
  </si>
  <si>
    <t>CONSTRUCTOR Y ARRENDADORA SAN FELIPE SA DE CV</t>
  </si>
  <si>
    <t>MANTENIMIENTO VIAL EN AVENIDA 3 PONIENTE (PAQUETE No. 4)</t>
  </si>
  <si>
    <t>AVENIDA 3 PONIENTE, ENTRE CALLE 13 SUR Y AVENIDA TEZIUTLÁN NORTE</t>
  </si>
  <si>
    <t>BARRIO DE SAN SEBASTIÁN Y BARRIO DE SAN MATÍAS, LA PAZ</t>
  </si>
  <si>
    <t>OP/LPE009/SISPMP-2015-25679</t>
  </si>
  <si>
    <t>MANTENIMIENTO VIAL EN AVENIDA VICENTE GUERRERO (PAQUETE No. 5)</t>
  </si>
  <si>
    <t xml:space="preserve">AVENIDA VICENTE GUERRERO, ENTRE AVENIDA FIDEL VELÁZQUEZ Y AVENIDA GENERAL JUAN CRISÓSTOMO BONILLA </t>
  </si>
  <si>
    <t>VALLE DEL SOL, INSURGENTES ORIENTE, INFONAVIT LA FLOR, VILLA ALEGRE Y HÉROES DE PUEBLA, DE LA JUNTA AUXILIAR IGNACIO ZARAGOZA</t>
  </si>
  <si>
    <t>OP/LPE010/SISPMP-2015-25680</t>
  </si>
  <si>
    <t>INFRAESTRUCTURA, MAQUINARIA Y URBANIZACION, S.A. DE C.V.</t>
  </si>
  <si>
    <t>MANTENIMIENTO VIAL EN LAS AVENIDAS GRAL. IGNACIO ZARAGOZA, AVENIDA 5 DE MAYO, AVENIDA 5 DE FEBRERO, CALLE 13 ORIENTE, CALLE 15 ORIENTE Y CALLE 32 SUR (PAQUETE No. 6)</t>
  </si>
  <si>
    <t>AVENIDA GRAL. IGNACIO ZARAGOZA, ENTRE AV. GRAL. JUAN C BONILLA Y AV. 5 DE MAYO; AVENIDA 5 DE MAYO ENTRE AV. GRAL . IGNACIO ZARAGOZA, Y AV. DR. GONZALO BAUTISTA CASTILLO; AV. 5 DE FEBRERO ENTRE AV. DR GONZALO BAUTISTA CASTILLO Y CALLE 32 SUR; CALLE 13 ORIENTE ENTRE CALLE 30 SUR Y CALLE 32 SUR CALLE 15 ORIENTE ENTRE CALLE 30 SUR Y CALLE 32 SUR Y CALLE 32 SUR ENTRE CALLE 13 ORIENTE Y CALLE 15 ORIENTE</t>
  </si>
  <si>
    <t>HEROES DE PUEBLA E IGNACIO ZARAGOZA DE LA JUNTA AUXILIAR IGNACIO ZARAGOZA</t>
  </si>
  <si>
    <t>OP/LPE011/SISPMP-2015-25681</t>
  </si>
  <si>
    <t>CONSTRUCCIONES MADAXI, S.A. DE C.V.</t>
  </si>
  <si>
    <t>MANTENIMIENTO VIAL EN DIAGONAL GRAL. MAXIMINO ÁVILA CAMACHO, AVENIDA LIBERTAD, DIAGONAL 16 DE SEPTIEMBRE, CALLE 16 DE SEPTIEMBRE, CALLE DR. GONZALO BAUTISTA CASTILLO Y CALLE 32 NORTE-SUR (PAQUETE No. 7)</t>
  </si>
  <si>
    <t>DIAGONAL GRAL. MAXIMINO ÁVILA CAMACHO, ENTRE CALLE 30 SUR Y CALLE 32 SUR, AVENIDA DE LA LIBERTAD ENTRE CALLE 32 SUR Y CALLE DR. GONZALO BAUTISTA CASTILLO , DIAGONAL 16 SE SEPTIEMBRE ENTRE CALLE 32 SUR Y CALLE 16 DE SEPTIEMBRE, CALLE 16 DE SEPTIEMBRE ENTRE DIAG. 16 DE SEPTIEMBRE Y AV. DE LA LIBERTAD, CALLE DR. GONZALO BAUTISTA CASTILLO ENTRE AV. DE LA LIBERTAD Y AV. 5 DE MAYO CALLE 32 NORTE-SUR ENTRE AV. DE LA LIBERTAD Y AV. 2 ORIENTE</t>
  </si>
  <si>
    <t xml:space="preserve">IGNACIO ZARAGOZA Y SANTA BÁRBARA SUR DE LA JUNTA AUXILIAR IGNACIO ZARAGOZA </t>
  </si>
  <si>
    <t>OP/ADE001/SISPMP-2015-25682</t>
  </si>
  <si>
    <t>CCGV CONSTRUCTORA Y COMERCIALIZADORA DE MATERIALES GONZALEZ-VALDES SA DE CV</t>
  </si>
  <si>
    <t>MODERNIZACIÓN DE PAVIMENTO DE CONCRETO HIDRÁULICO Y OBRAS COMPLEMENTARIAS EN EL BOULEVARD ATLIXCO</t>
  </si>
  <si>
    <t xml:space="preserve">BOULEVARD ATLIXCO ENTRE AVENIDA MATAMOROS Y CALZADA CONCEPCIÓN ZAVALETA </t>
  </si>
  <si>
    <t>NUEVA ANTEQUERA</t>
  </si>
  <si>
    <t>OP/LPE013/SISPMP-2015-25683</t>
  </si>
  <si>
    <t>PLANEACION ESTRATEGICA Y CONSTRUCCION, S.A. DE C.V.</t>
  </si>
  <si>
    <t>MODERNIZACIÓN CON PAVIMENTO DE CONCRETO HIDRÁULICO Y OBRAS COMPLEMENTARIAS EN DIAGONAL BENITO JUÁREZ</t>
  </si>
  <si>
    <t>DIAGONAL BENITO JUÁREZ ENTRE CALLE 31 PONIENTE Y BOULEVARD ATLIXCO</t>
  </si>
  <si>
    <t>OP/LPE014/SISPMP-2015-25684</t>
  </si>
  <si>
    <t>GRUPO DE CONSULTORIA EN CONSTRUCCION LISAMOMBC, S.A. DE C.V.</t>
  </si>
  <si>
    <t>MODERNIZACIÓN CON PAVIMENTO DE CONCRETO HIDRÁULICO Y OBRAS COMPLEMENTARIAS EN CALLE 15 DE MAYO</t>
  </si>
  <si>
    <t>CALLE 15 DE MAYO, ENTRE CALLE ESTEBAN DE ANTUÑANO Y BOULEVARD HERMANOS SERDÁN</t>
  </si>
  <si>
    <t>FRANCISCO I. MADERO, SAN RAFAEL PONIENTE Y LA AHOGADA DE LA JUNTA AUXILIAR SAN JERÓNIMO CALERAS</t>
  </si>
  <si>
    <t>OP/LPE015/SISPMP-2015-25685</t>
  </si>
  <si>
    <t>CONSTRUCTORA MELARE, S.A. DE C.V.</t>
  </si>
  <si>
    <t>OP/I3E041/SISPMP-2015-25686</t>
  </si>
  <si>
    <t>COINFRA, S.A. DE C.V.</t>
  </si>
  <si>
    <t>OP/I3E042/SISPMP-2015-25687</t>
  </si>
  <si>
    <t>INGENIERIA Y ARQUITECTURA APLICADA, S.A. DE C.V.</t>
  </si>
  <si>
    <t>OP/I3E043/SISPMP-2015-25688</t>
  </si>
  <si>
    <t>SUPERVISION Y CONSTRUCCION IKUSI, S. DE R. L. DE C.V.</t>
  </si>
  <si>
    <t>OP/I3E044/SISPMP-2015-25689</t>
  </si>
  <si>
    <t>OLI CONSTRUCCIONES, S.A. DE C.V.</t>
  </si>
  <si>
    <t>OP/I3E045/SISPMP-2015-25690</t>
  </si>
  <si>
    <t>OBRAS CIVILES Y METALICAS SA DE CV</t>
  </si>
  <si>
    <t>OP/I3E046/SISPMP-2015-25691</t>
  </si>
  <si>
    <t>ALEJANDRO FERNANDO TECUAPETLA PULIDO</t>
  </si>
  <si>
    <t>OP/I3E047/SISPMP-2015-25692</t>
  </si>
  <si>
    <t>TERRACERIAS Y PAVIMENTOS DE LA MIXTECA POBLANA</t>
  </si>
  <si>
    <t>OP/I3E048/SISPMP-2015-25693</t>
  </si>
  <si>
    <t>GRUPO VILERA, S.A. DE C.V.</t>
  </si>
  <si>
    <t>OP/I3E049/SISPMP-2015-25694</t>
  </si>
  <si>
    <t>GERARDO FERMIN PEÑA</t>
  </si>
  <si>
    <t>OP/I3E050/SISPMP-2015-25695</t>
  </si>
  <si>
    <t>FRANCISCO EDUARDO RUBIO JIMENEZ</t>
  </si>
  <si>
    <t>OP/I3E051/SISPMP-2015-25696</t>
  </si>
  <si>
    <t>OP/I3E052/SISPMP-2015-25697</t>
  </si>
  <si>
    <t>GER CONSTRUCCIONES DEL CENTRO SA DE CV</t>
  </si>
  <si>
    <t>OP/I3E053/SISPMP-2015-25698</t>
  </si>
  <si>
    <t>OP/I3E054/SISPMP-2015-25699</t>
  </si>
  <si>
    <t>OP/I3E055/SISPMP-2015-25700</t>
  </si>
  <si>
    <t>URCOAHM SA DE CV</t>
  </si>
  <si>
    <t>OP/I3E056/SISPMP-2015-25701</t>
  </si>
  <si>
    <t>COMERCIALIZADORA Y CONSTRUCTORA MAPCA SA DE CV</t>
  </si>
  <si>
    <t>OP/I3E057/SISPMP-2015-25702</t>
  </si>
  <si>
    <t>FACTOR ALTHUS SA DE CV</t>
  </si>
  <si>
    <t>OP/I3E058/SISPMP-2015-25703</t>
  </si>
  <si>
    <t>CONSTRUCTORA E INMOBILIARIA CPMP SA DE CV</t>
  </si>
  <si>
    <t>OP/I3E059/SISPMP-2015-25704</t>
  </si>
  <si>
    <t>OP/I3E060/SISPMP-2015-25705</t>
  </si>
  <si>
    <t>CONSULTORIA SUPERVISION URBANIZACION Y LABORATORIO CONSUL SA DE CV</t>
  </si>
  <si>
    <t xml:space="preserve">MANTENIMIENTO VIAL EN AVENIDAS FUENTE DE SAN MIGUEL O AVENIDA INDEPENDENCIA (PAQUETE No. 8) </t>
  </si>
  <si>
    <t>AVENIDA FUENTE DE SAN MIGUEL O AVENIDA INDEPENDENCIA, ENTRE AV. 15 DE MAYO Y BOULEVARD ESTEBAN DE ANTUÑANO</t>
  </si>
  <si>
    <t>CLUB DE GOLF LAS FUENTES Y LUZ OBRERA</t>
  </si>
  <si>
    <t>OP/I5E002/SISPMP-2015-25707</t>
  </si>
  <si>
    <t>SAYEG &amp; ASOCIADOS DESARROLLADORES DE INFRAESTRUCTURA SA DE CV</t>
  </si>
  <si>
    <t>REHABILITACIÓN Y MANTENIMIENTO DEL DEPORTIVO SAN BALTAZAR TETELA</t>
  </si>
  <si>
    <t>AVENIDA ADOLFO LÓPEZ MATEOS S/N</t>
  </si>
  <si>
    <t>JUNTA AUXILIAR SAN BALTAZAR TETELA</t>
  </si>
  <si>
    <t>OP/I3E001/SISPMP-2015-25708</t>
  </si>
  <si>
    <t>PROISSA SA DE CV</t>
  </si>
  <si>
    <t>OP/I3E061/SISPMP-2015-25709</t>
  </si>
  <si>
    <t>OP/I3E062/SISPMP-2015-25710</t>
  </si>
  <si>
    <t>JSG INFRAESTRUCTURA Y MANTENIMIENTO SA DE CV</t>
  </si>
  <si>
    <t>OP/I3E064/SISPMP-2015-25712</t>
  </si>
  <si>
    <t>PROMOTORA Y CONSTRUCTORA FRAXXA SA DE CV</t>
  </si>
  <si>
    <t>OP/I3E065/SISPMP-2015-25713</t>
  </si>
  <si>
    <t>OP/I3E066/SISPMP-2015-25714</t>
  </si>
  <si>
    <t>OP/I3E067/SISPMP-2015-25715</t>
  </si>
  <si>
    <t>OP/I3E068/SISPMP-2015-25716</t>
  </si>
  <si>
    <t>OP/I3E069/SISPMP-2015-25717</t>
  </si>
  <si>
    <t>VICTOR CENTENO HERNANDEZ</t>
  </si>
  <si>
    <t>OP/I3E070/SISPMP-2015-25718</t>
  </si>
  <si>
    <t>OP/I3E071/SISPMP-2015-25719</t>
  </si>
  <si>
    <t>OP/I3E072/SISPMP-2015-25720</t>
  </si>
  <si>
    <t>OP/I3E073/SISPMP-2015-25721</t>
  </si>
  <si>
    <t>CORPORACION INDUSTRIAL Y COMERCIAL DE PUEBLA SA DE CV</t>
  </si>
  <si>
    <t>OP/I3E074/SISPMP-2015-25722</t>
  </si>
  <si>
    <t>CONSTRUCCIONES Y SOLUCIONES AMBIENTALES MADEISA SA DE CV</t>
  </si>
  <si>
    <t>OP/I3E075/SISPMP-2015-25723</t>
  </si>
  <si>
    <t>CONSTRUCTORA COYAN SA DE CV</t>
  </si>
  <si>
    <t>TRABAJOS DE REMODELACIÓN Y ADECUACIÓN DEL COMPLEJO MULTIDEPORTIVO DE PUEBLA</t>
  </si>
  <si>
    <t>HDA. STA. CLARA POL. 1 MZ. 8, LT 01 CALLE 131 PONIENTE N. EXT 2901</t>
  </si>
  <si>
    <t>CASTILLOTLA</t>
  </si>
  <si>
    <t>OP/I3E003/SISPMP-2015-25725</t>
  </si>
  <si>
    <t>M</t>
  </si>
  <si>
    <t>OP/I3E076/SISPMP-2015-25726</t>
  </si>
  <si>
    <t>OP/I3E077/SISPMP-2015-25727</t>
  </si>
  <si>
    <t>GRUPO DE CONSULTORIAEN CONSTRUCCION LISAMOMBC SA DE CV</t>
  </si>
  <si>
    <t>OP/I3E078/SISPMP-2015-25728</t>
  </si>
  <si>
    <t>HASSAN MAYA ORTEGA</t>
  </si>
  <si>
    <t>OP/I3E079/SISPMP-2015-25729</t>
  </si>
  <si>
    <t>OP/I3E082/SISPMP-2015-25732</t>
  </si>
  <si>
    <t xml:space="preserve">CONSTRUCCIÓN DE LA ESTANCIA PARA MENORES INFRACTORES </t>
  </si>
  <si>
    <t>PRIVADA 14 A SUR No. 3912</t>
  </si>
  <si>
    <t>ANZURES</t>
  </si>
  <si>
    <t>OP/I3E002/SISPMP-2015-25733</t>
  </si>
  <si>
    <t>RECOM CONSTRUCCIONES SA DE CV</t>
  </si>
  <si>
    <t>LIMPIEZA Y DESAZOLVE DE BARRANCAS Y RÍOS DEL MUNICIPIO DE PUEBLA</t>
  </si>
  <si>
    <t>TRAMO VASO REGULADOR PUENTE NEGRO, ENTRE AV. DIAGONAL DEFENSORES DE LA REPÚBLICA Y AVENIDA MORELOS</t>
  </si>
  <si>
    <t xml:space="preserve">ADOLFO LÓPEZ MATEOS </t>
  </si>
  <si>
    <t>OP/I5E004/SISPMP-2015-25734</t>
  </si>
  <si>
    <t>CONSTRUCTORA Y EDIFICADORA CODYSA SA DE CV</t>
  </si>
  <si>
    <t xml:space="preserve">TRAMO VASO REGULADOR REVOLUCIÓN MEXICANA, ENTRE CALLE 94 PONIENTE Y AUTOPISTA MÉXICO-PUEBLA; TRAMO BARRANCA SANTUARIO ENTRE PRIVADA DE LA 62 PONIENTE Y CALLE 94 PONIENTE; Y TRAMO BARRANCA XALTONAC ENTRE PRIVADA DE LA 62 PONIENTE Y CALLE TEPEYAC </t>
  </si>
  <si>
    <t>REVOLUCIÓN MEXICANA, 16 DE SEPTIEMBRE Y TEPEYAC</t>
  </si>
  <si>
    <t>OP/I5E005/SISPMP-2015-25735</t>
  </si>
  <si>
    <t>OC ARQUITECTOS SA DE CV</t>
  </si>
  <si>
    <t>OP/I3E084/SISPMP-2015-25737</t>
  </si>
  <si>
    <t>RECURSOS FISMDF 2015</t>
  </si>
  <si>
    <t>REHABILITACIÓN DE ALCANTARILLADO SANITARIO Y LINEA DE CONDUCCIÓN DE AGUA POTABLE EN CALLE JOSÉ MARÍA MORELOS Y PAVÓN</t>
  </si>
  <si>
    <t xml:space="preserve">CALLE JOSÉ MARÍA MORELOS Y PAVÓN, ENTRE CALLE CONSTITUCIÓN Y CALLE ROLDÁN </t>
  </si>
  <si>
    <t>OP/I5E001/SISPMP-2015-30628</t>
  </si>
  <si>
    <t>ML</t>
  </si>
  <si>
    <t>SOLUCIONES INTEGRALES EN INGENIERIA ESCAR SA DE CV</t>
  </si>
  <si>
    <t>CONSTRUCCIÓN DE COMEDORES ESCOLARES EN LAS ESCUELAS: SECUNDARIA TÉCNICA No. 54 TELESECUNDARIA JUSTO SIERRA, SECUNDARIA, TÉCNICA INDUSTRIAL RAFAELA CAMAÑO GARCÍA Y SECUNDARIA TÉCNICA No. 66</t>
  </si>
  <si>
    <t xml:space="preserve">EN CARRETERA A SAN BALTAZAR TETELA S/N DE LA JUNTA AUXILIAR SAN PEDRO ZACACHIMALPA; EN AVENIDA JUSTO SIERRA S/N DE LA JUNTA AUXILIAR SAN BALZATAR TETELA; EN PROLONGACIÓN DE LA 11 SUR ESQUINA 145 PONIENTE S/N DE LA COLONIA SAN BERNABÉ TEMOXTITLA; Y EN AVENIDA VICENTE GUERRERO No.1 DE LA JUNTA AUXILIAR SANTA MARÍA XONACATEPEC </t>
  </si>
  <si>
    <t>JUNTA AUXILIAR SAN PEDRO ZACACHIMALPA, JUNTA AUXILIAR SAN BALTAZAR TETELA SAN BERNABÉ TEMOXTITLA Y JUNTA AUXILIAR SANTA MARÍA XONACATEPEC</t>
  </si>
  <si>
    <t>OP/LPE017/SISPMP-2015-30629</t>
  </si>
  <si>
    <t>ANEXO</t>
  </si>
  <si>
    <t>PROYECTOS CONSTRUCTIVOS MEXICENTER SA DE CV</t>
  </si>
  <si>
    <t>CONSTRUCCIÓN DE COMEDORES ESCOLARES EN LAS ESCUELAS: JARDÍN DE NIÑOS HORAS FELICES Y JARDÍN DE NIÑOS PEDRO PADIERNA VALLEJO</t>
  </si>
  <si>
    <t xml:space="preserve">PROLONGACIÓN DE LA FLORES MAGÓN S/N COLONIA SAN JOSÉ CITLALTEPETL, DE LA JUNTA AUXILIAR IGNACIO ROMERO VARGAS Y EN PRIVADA "A" DE LA 5 DE MAYO S/N COLONIA MOCTEZUMA </t>
  </si>
  <si>
    <t>SAN JOSÉ CITLALTEPETL DE LA JUNTA AUXILIAR IGNACIO ROMERO VARGAS, COLONIA MOCTEZUMA</t>
  </si>
  <si>
    <t>OP/LPE018/SISPMP-2015-30630</t>
  </si>
  <si>
    <t>CONSTRUCCIÓN DE COMEDORES ESCOLARES EN LAS ESCUELAS: PRIMARIA LA GRAN TENOCHTITLÁN, PRIMARIA FEDERAL MÉXICO, PRIMARIA FEDERAL, BILINGÜE OCTAVIO PAZ Y PRIMARIA OFICIAL CARMEN SERDÁN ALATRISTE</t>
  </si>
  <si>
    <t>EN AV. TLÁLOC S/N DE LA COLONIA LOMAS DE SAN MIGUEL; EN AV. YUCATÁN S/N DE LA COLONIA MÉXICO 83, EN CALLE IGNACIO ALLENDE S/N DE LA COLONIA EL ENCINAR, Y EN CALLE COLORINES Y 141 A PTE. S/N DE LA COLONIA VALLE DEL PARAÍSO</t>
  </si>
  <si>
    <t>LOMAS DE SAN MIGUEL, MÉXICO 83, EL ENCINAR, VALLE DEL PARAÍSO</t>
  </si>
  <si>
    <t>OP/LPE019/SISPMP-2015-30631</t>
  </si>
  <si>
    <t>ARQUITECTURA Y DISEÑO RESIDENCIALES SA DE CV</t>
  </si>
  <si>
    <t xml:space="preserve">FORTAMUN 2014 </t>
  </si>
  <si>
    <t xml:space="preserve">2DA ETAPA DE CONCRETO HIDRÁULICO DEL BOULEVARD NORTE  </t>
  </si>
  <si>
    <t xml:space="preserve">TRAMO HÉROE DE NACOZARI-DIAGONAL DEFENSORES DE LA REPÚBLICA </t>
  </si>
  <si>
    <t>CLEOTILDE TORRES, GUADALUPE VICTORIA, CUAUHTÉMOC, LOS ÍDOLOS</t>
  </si>
  <si>
    <t>OP/LPE004/SISPMP-2014-40389</t>
  </si>
  <si>
    <t>DEL CARMEN CARRETERAS Y PUENTES SA DE CV</t>
  </si>
  <si>
    <t>RECURSOS PROPIOS 2015 Y PRODDER 2014</t>
  </si>
  <si>
    <t xml:space="preserve">AMPLIACIÓN DE ALCANTARILLADO SANITARIO </t>
  </si>
  <si>
    <t xml:space="preserve">CALLES FLOR DEL RÍO Y ALCATRAZ, ENTRE CALLES TULIPANES Y CALLE LA HERRADURA </t>
  </si>
  <si>
    <t xml:space="preserve">VALLE DE LAS FLORES </t>
  </si>
  <si>
    <t>OP/ADN009/SISPMP-2015-40413</t>
  </si>
  <si>
    <t>ZUNIKABE CONSTRUCCION Y SUPERVISION, S.A. DE C.V.</t>
  </si>
  <si>
    <t>AMPLIACIÓN DE LA RED DE AGUA POTABLE</t>
  </si>
  <si>
    <t xml:space="preserve">CALLES FLOR DEL RÍO Y ALCATRAZ ENTRE CALLE TULIPANES Y CALLE LA HERRADURA </t>
  </si>
  <si>
    <t>OP/ADN010/SISPMP-2015-40414</t>
  </si>
  <si>
    <t>RECURSOS PROPIOS 2015, FAFEF 2012 Y FAFEF 2014</t>
  </si>
  <si>
    <t>RECONSTRUCCIÓN CON PAVIMENTO ASFÁLTICO DE LA 105 PONIENTE EN EL MUNICIPIO DE PUEBLA</t>
  </si>
  <si>
    <t>AVENIDA 105 PONIENTE ENTRE PROLONGACIÓN DE LA 16 DE SEPTIEMBRE Y 11 SUR</t>
  </si>
  <si>
    <t>POPULAR COATEPEC, POPULAR CASTILLOTLA, ARBOLEDAS DE LOMA BELLA, LOMA ENCANTADA, VILLA DEL SUR, UNIDAD HABITACIONAL DAMISAR</t>
  </si>
  <si>
    <t>OP/LPE026/SISPMP-2015-40415</t>
  </si>
  <si>
    <t>GRUPO CONSTRUCTOR MARCAR Y ASOCIADOS, S.A. DE C.V.</t>
  </si>
  <si>
    <t>FISMDF 2015 Y PRODDER 2014</t>
  </si>
  <si>
    <t>AMPLIACIÓN DE ALCANTARILLADO SANITARIO</t>
  </si>
  <si>
    <t>CALLE MÁXIMO SÁNCHEZ GARCÍA, ENTRE CALLE FUNDICIÓN Y CALLE MOSTRANZA</t>
  </si>
  <si>
    <t>JUNTA AUXILIAR SAN PEDRO ZACACHIMALPA</t>
  </si>
  <si>
    <t>OP/ADN1/SISPMP-2015-40416</t>
  </si>
  <si>
    <t>GRUPO CONSTRUCTOR PROGRENMER, S.A. DE C.V.</t>
  </si>
  <si>
    <t>PRIVADA BENITO JUÁREZ, ENTRE AV. CLAVIJERO Y BARRANCA Y AV. CLAVIJERO ENTRE PRIVADA BENITO JUÁREZ Y CALLE JUAN DE LA BARRERA</t>
  </si>
  <si>
    <t>ENCINAR PRIMERA SECCIÓN</t>
  </si>
  <si>
    <t>OP/ADN2/SISPMP-2015-40417</t>
  </si>
  <si>
    <t xml:space="preserve"> FORTAMUN 2014</t>
  </si>
  <si>
    <t>PLAN INTEGRAL, DE EVALUACIÓN Y SEGUIMIENTO EN LA EJECUCIÓN DE LA OBRA PÚBLICA DEL EJERCICIO 2014</t>
  </si>
  <si>
    <t>DIFERENTES PARTES</t>
  </si>
  <si>
    <t>SR/ADE008/SISPMP-50265</t>
  </si>
  <si>
    <t>HONORIO GUEVARA BRUNEL</t>
  </si>
  <si>
    <t>FISE 2010, FISE 2011, FISE 2012</t>
  </si>
  <si>
    <t>RECONSTRUCCIÓN DE PAVIMENTO ASFÁLTICO Y RIEGO DE SELLO EN TRAMOS AISLADOS DE LA CALLE 11 SUR DE LA AV. MARGARITAS A SAN ANDRÉS AZUMIATLA, EN EL MUNICIPIO DE PUEBLA</t>
  </si>
  <si>
    <t>CALLE 11 SUR DE LA AV. MARGARITAS A SAN ANDRÉS AZUMIATLA</t>
  </si>
  <si>
    <t>MUNICIPIO DE PUEBLA</t>
  </si>
  <si>
    <t>OP/LPE024/SISPMP-2014-60431</t>
  </si>
  <si>
    <t>GRUPO HERBRICH DE MEXICO, S.A. DE C.V.</t>
  </si>
  <si>
    <t>INFRAESTRUCTURA DEPORTIVA 2014</t>
  </si>
  <si>
    <t xml:space="preserve">GIMNASIO PUEBLA SUR </t>
  </si>
  <si>
    <t>AV. VEINTIOCHO DE MAYO S/N COLONIA POPULAR EMILIO ZAPATA C.P. 72470</t>
  </si>
  <si>
    <t>POPULAR EMILIANO ZAPATA</t>
  </si>
  <si>
    <t>OP/LPNN4/SDUOPMP-2014-70012</t>
  </si>
  <si>
    <t>BCD ARQUITECTOS SA DE CV</t>
  </si>
  <si>
    <t xml:space="preserve"> FONDO PROYECTO DE DESARROLLO REGIONAL 2014</t>
  </si>
  <si>
    <t>PAVIMENTACIÓN CON CONCRETO HIDRÁULICO DE LA CALLE LÁZARO CÁRDENAS ENTRE PRIVADA CUAUHTÉMOC Y AVENIDA 10 DE MAYO, DE LA COLONIA UNIÓN ANTORCHISTA DEL MUNICIPIO DE PUEBLA, EN EL ESTADO DE PUEBLA.</t>
  </si>
  <si>
    <t>CALLE LÁZARO CÁRDENAS, ENTRE CALLE VADO Y CALLE BENITO JUÁREZ|</t>
  </si>
  <si>
    <t>UNIÓN ANTORCHISTA</t>
  </si>
  <si>
    <t>OP/I3N27/SISP-2014-70022</t>
  </si>
  <si>
    <t>GRUPO CONSTRUCTOR PROGRENMER SA DE CV</t>
  </si>
  <si>
    <t xml:space="preserve"> FONCA 2014</t>
  </si>
  <si>
    <t>MEJORAMIENTO DE LA IMAGEN URBANA DE LA ZONA DE LA ACOCOTA Y EL BARRIO DE LA LUZ</t>
  </si>
  <si>
    <t>CALLE JUAN DE PALAFOX Y MENDOZA ENTRE 14 NTE. Y 18 B NTE, AV 2 ORIENTE ENTRE CALLE 14 Y 20 NORTE, AV 4 ORIENTE ENTRE CALLE 14 NORTE Y 20 NORTE AV 6 ORIENTE ENTRE PRIVADA 16 NORTE Y 20 NORTE, AV. 8 ORIENTE ENTRE CALLE 16 NORTE Y 20 NORTE PRIVADA 4 ORIENTE ENTRE 18 Y 20 NORTE CALLE 16 NORTE ENTRE AV. JUAN DE PALAFOX Y 8 ORIENTE CALLE 18 NORTE ENTRE AV. JUAN DE PALAFOX Y MENDOZA Y 8 ORIENTE, CALLE 20 NORTE ENTRE AV. JUAN DE PALAFOX Y MENDOZA Y 6 ORIENTE</t>
  </si>
  <si>
    <t>BARRIO LA LUZ</t>
  </si>
  <si>
    <t>OP/LPN25/SISPMP-2014-70023</t>
  </si>
  <si>
    <t>DAUCO DISEÑO Y CONSTRUCCION SA DE CV</t>
  </si>
  <si>
    <t xml:space="preserve">  FONDO PROYECTO DE DESARROLLO REGIONAL 2014</t>
  </si>
  <si>
    <t xml:space="preserve">SISTEMA DE AGUA DE LA COLONIA "AQUILES SERDÁN" (PRIMERA ETAPA) </t>
  </si>
  <si>
    <t>CALLE REVOLUCIÓN MEXICANA, CALLE CARMEN SERDÁN, CALLE 1910, CALLE 18 DE NOVIEMBRE, CALLE AQUILES SERDÁN Y CALLE MÁXIMO SERDÁN</t>
  </si>
  <si>
    <t>AQUILES SERDÁN</t>
  </si>
  <si>
    <t>OP/I3N58/SISPMP-2014-70029</t>
  </si>
  <si>
    <t>COMERCIAL SIERRA MORENA, S.A. DE C.V.</t>
  </si>
  <si>
    <t>CONTINGENCIAS ECONÓMICAS 2014</t>
  </si>
  <si>
    <t>TECHADO DE CANCHA DE LA ESCUELA PRIMARIA JOSÉ MARÍA VELAZCO COLONIA PRIMERO DE MAYO MUNICIPIO DE PUEBLA EN EL ESTADO DE PUEBLA (SEGUNDA ETAPA)</t>
  </si>
  <si>
    <t xml:space="preserve">CALLE CARRIL DE SAN CRISTÓBAL Y CALLE OCOTAL 4 A LA ALTURA DE LA CALLE DEL PROGRESO A LA ALTURA DE LA CALLE ENCINAL </t>
  </si>
  <si>
    <t xml:space="preserve">1° DE MAYO </t>
  </si>
  <si>
    <t>OP/ADN57/SISPMP-2014-70030</t>
  </si>
  <si>
    <t>CONSTRUCTORA Y EDIFICADORA CODYSA, S.A. DE C.V.</t>
  </si>
  <si>
    <t>PROYECTOS DE DESARROLLO REGIONAL 2014</t>
  </si>
  <si>
    <t>PERFORACION DE POZO Y SISTEMA DE DISTRIBUCIÓN DE AGUA POTABLE</t>
  </si>
  <si>
    <t xml:space="preserve"> UBICADA EN LA COLONIA TLACAELEL DEL MUNICIPIO DE PUEBLA DEL ESTADO DE PUEBLA</t>
  </si>
  <si>
    <t>TLACAELEL</t>
  </si>
  <si>
    <t>OP/LPN56/SISPMP-2014-70031</t>
  </si>
  <si>
    <t>SISTEMA</t>
  </si>
  <si>
    <t>BERESMO CONSTRUCTORA Y URBANIZADORA, S.A DE C.V.</t>
  </si>
  <si>
    <t>FAFEF 2014</t>
  </si>
  <si>
    <t xml:space="preserve">REHABILITACION DEL DEPORTIVO LA PIEDAD </t>
  </si>
  <si>
    <t>UBICADA EN 25 SUR  S/N ENTRE 13 PTE Y CALLE 15 PTE, COL SANTA CRUZ LOS ANGELES</t>
  </si>
  <si>
    <t>SANTA CRUZ LOS ANGELES</t>
  </si>
  <si>
    <t>OP/LP025/SISPMP-2014-70032</t>
  </si>
  <si>
    <t>CONCRETA ESTRUCTURAS EN CONCRETO, S.A. DE C.V.</t>
  </si>
  <si>
    <t xml:space="preserve">UNIDAD DEPORTIVA FRANCISCO MONTEJO EN EL MUNICIPIO DE PUEBLA, PUEBLA </t>
  </si>
  <si>
    <t>EN AVENIDA XONACATEPEC EN EL MUNICIPIO DE PUEBLA</t>
  </si>
  <si>
    <t>OP/I3N69/SISPMP-2014-70033</t>
  </si>
  <si>
    <t>ZUNIKABE CONSTRUCCIÓN Y SUPERVISIÓN, S.A. DE C.V.</t>
  </si>
  <si>
    <t xml:space="preserve">UNIDAD DEPORTIVA CAUCEL EN EL MUNICIPIO DE PUEBLA </t>
  </si>
  <si>
    <t>UBICADA EN 29 PONIENTE Y CALLE PROLONGACION 49 SUR COLONIA LA LIBERTAD EN EL MUNICIPIO DE PUEBLA</t>
  </si>
  <si>
    <t>LA LIBERTAD</t>
  </si>
  <si>
    <t>OP/I3N68/SISPMP-2014-70034</t>
  </si>
  <si>
    <t>BUSINESS GROUP CH, S.A. DE C.V.</t>
  </si>
  <si>
    <t xml:space="preserve">CONSTRUCCION FORO CULTURAL COLONIA TLACAELEL </t>
  </si>
  <si>
    <t>UBICADA EN CARRETERA A AZUMIATLA ENTRE CALLE  IZCOATL Y CALLE SIN NOMBRE DE LA COLONIA TLACAELEL</t>
  </si>
  <si>
    <t>OP/I3N66/SISPMP-2014-70035</t>
  </si>
  <si>
    <t>CUPULA CONSTRUCTIVA, S.A. DE C.V.</t>
  </si>
  <si>
    <t xml:space="preserve">CONSTRUCCION FORO CULTURAL EN LA COLONIA 6 DE JUNIO DEL MUNICIPIO DE PUEBLA </t>
  </si>
  <si>
    <t>UBICADA EN CALLE FRANCISCO VILLA ESQUINA LOPEZ MATEOS DE L COLONIA 6 DE JUNIO DEL MUNICIPIO DE PUEBLA</t>
  </si>
  <si>
    <t xml:space="preserve"> 6 DE JUNIO</t>
  </si>
  <si>
    <t>OP/I3N64/SISPMP-2014-70036</t>
  </si>
  <si>
    <t>SISTEMAS HIDRAULICOS SAVE, S.A. DE C.V.</t>
  </si>
  <si>
    <t>CONSTRUCCION FORO CULTURAL EN LA COLONIA VICTOR PUEBLA DEL MUNICIPIO DE PUEBLA,</t>
  </si>
  <si>
    <t xml:space="preserve"> UBICADA ENTRE CALLE MARGARITAS Y CALLE SIN NOMBRE </t>
  </si>
  <si>
    <t>VICTOR PUEBLA</t>
  </si>
  <si>
    <t>OP/I3N65/SISPMP-2014-70037</t>
  </si>
  <si>
    <t>ACDEL CONSTRUCCIONES S.A. DE C.V.</t>
  </si>
  <si>
    <t xml:space="preserve">CONSTRUCCION DEL PUENTE VEHICULAR Y SU PROLONGACION EN LA CALLE AQUILES CORDOVA CON CONCRETO HIDRAULICO EN LA COLONIA 2 DE MARZO DEL MUNICIPIO DE PUEBLA, </t>
  </si>
  <si>
    <t xml:space="preserve">UBICADA EN CALLE IGNACIO ZARAGOZA A LA CALLE MARGARITA  MORAN VELEZ </t>
  </si>
  <si>
    <t>2 DE MARZO</t>
  </si>
  <si>
    <t>OP/LPN59/SISPMP-2014-70038</t>
  </si>
  <si>
    <t>CONSTRUNOR, S.A. DE C.V.</t>
  </si>
  <si>
    <t xml:space="preserve">TECHADO DE CANCHA DE LA ESCUELA PRIMARIA "MIGUEL HIDALGO Y COSTILLA" DE LA COLONIA "UNION ANTORCHISTA" MUNICIPIO DE PUEBLA EN EL ESTADO DE PUEBLA </t>
  </si>
  <si>
    <t>UBICADA EN PROLONGACION DE LA 11 SUR ESQUINA CON CALLE NIÑOS HEROES PARAMENTO ORIENTE COLONIA UNION ANTORCHISTA</t>
  </si>
  <si>
    <t>UNION ANTORCHISTA</t>
  </si>
  <si>
    <t>OP/I3N70/SISPMP-2014-70039</t>
  </si>
  <si>
    <t>OBRAS CIVILES ELECTRICAS Y METALICAS, S.A. DE C.V.</t>
  </si>
  <si>
    <t xml:space="preserve">CONSTRUCCION DE LA SEGUNDA ETAPA DE LA UNIDAD DEPORTIVA DE LA COLONIA  UNION ANTORCHISTA MUNICIPIO DE PUEBLA DEL ESTADO DE PUEBLA, </t>
  </si>
  <si>
    <t>UBICADA EN CALLE JOSEFA ORTIZ DE DOMINGUEZ ENTRE CALLE CUAHUTEMOC Y PRIVADA EXISTENTE CABAÑAS DE SANTA MARIA (ANTORCHISTA)</t>
  </si>
  <si>
    <t>OP/I3N63/SISPMP-2014-70040</t>
  </si>
  <si>
    <t xml:space="preserve">PRIMERA ETAPA DE CONSTRUCCION DE UNIDAD DEPORTIVA EN LA COLONIA BALCONES DEL SUR DEL MUNICIPIO DE PUEBLA DEL ESTADO DE PUEBLA </t>
  </si>
  <si>
    <t>UBICADA EN AVENIDA 3 SUR S/N ENTRE CALLE CESAR VALLEJO Y CALLE RAMON LOPEZ VELARDE DE LA COLONIA BALCONES DEL SUR DEL MUNICIPIO DE PUEBLA</t>
  </si>
  <si>
    <t>BALCONES DEL SUR</t>
  </si>
  <si>
    <t>OP/LPN60/SISPMP-2014-70041</t>
  </si>
  <si>
    <t>CONSTRUCTORA E INMOBILIARIA, CPG, S.A. DE C.V.</t>
  </si>
  <si>
    <t xml:space="preserve">CONSTRUCCION DE PRIMERA ETAPA DE LA UNIDAD DEPORTIVA EN LA COLONIA TLACAELEL </t>
  </si>
  <si>
    <t>UBICADA EN CARRETERA A AZUMIATLA, ENTRE CALLE IZCOATL CALLE SIN NOMBRE COLONIA TLACAELEL DEL MUNICIPIO DE PUEBLA</t>
  </si>
  <si>
    <t>OP/I3N67/SISPMP-2014-70042</t>
  </si>
  <si>
    <t>JUANJO EDIFICACIONES, S.A. DE C.V.</t>
  </si>
  <si>
    <t>FONDO REGIONAL 2014</t>
  </si>
  <si>
    <t xml:space="preserve">MANTENIMIENTO DE PAVIMENTO ASFALTICO CON FRESADO EN VIALIDADES LATERALES DE LA AVENIDA SAN CLAUDIO ENTRE DIAGONAL RIO PAPAGAYO Y AVENIDA 14 SUR DE LAS COLONIAS JARDINES DE SAN MANUEL Y CORONEL MIGUEL AUZA DEL MUNICIPIO DE PUEBLA, </t>
  </si>
  <si>
    <t>UBICADA EN VIALIDADES LATERALES DE LA AVENIDA SAN CLAUDIO ENTRE DIAGONAL RIO PAPAGAYO Y AVENIDA 14 SUR DE LAS COLONIAS JARDINES DE SAN MANUEL Y CORONEL MIGUEL AUZA DEL MUNICIPIO DE PUEBLA</t>
  </si>
  <si>
    <t>JARDINES DE SAN MANUEL Y CORONEL MIGUEL AUZA</t>
  </si>
  <si>
    <t>OP/I3N62/SISPMP-2014-70043</t>
  </si>
  <si>
    <t>TECNOLOGIA E INNOVACION URBANA, S.A. DE C.V.</t>
  </si>
  <si>
    <t>FOREMOBA 2014</t>
  </si>
  <si>
    <t>RESTAURACIÓN Y CONSERVACIÓN DEL TEMPLO DE SANTA ROSA</t>
  </si>
  <si>
    <t>CALLE 3 NORTE ESQUINA CON AVENIDA 12 PONIENTE</t>
  </si>
  <si>
    <t>CENTRO HISTORICO</t>
  </si>
  <si>
    <t>OP/I3N4/SISPMP-2015-70044</t>
  </si>
  <si>
    <t>CONSTRUCTORA CARSE SA DE CV</t>
  </si>
  <si>
    <t>FOPADEM 2015</t>
  </si>
  <si>
    <t>CONSTRUCCIÓN DE PAVIMENTO DE CONCRETO HIDRÁULICO EN CALLE PRINCIPAL ENTRE CALLE CRUZTITLAN Y PRIVADA COBOS, DE LA LOCALIDAD DE SAN ANDRÉS AZUMIATLA  EN EL MUNICIPIO DE PUEBLA</t>
  </si>
  <si>
    <t xml:space="preserve">CALLE PRINCIPAL ENTRE CALLE CRUZTITLAN Y PRIVADA COBOS </t>
  </si>
  <si>
    <t>SAN ANDRES AZUMIATLA</t>
  </si>
  <si>
    <t>OP/I3N3/SISPMP-2015-70045</t>
  </si>
  <si>
    <t>GRUPO ITALO POBLANO SA DE CV</t>
  </si>
  <si>
    <t>PAVIMENTACIÓN DE 700 METROS CON CONCRETO HIDRÁULICO DE LA CALLE FRANCISCO GOBIERNO LUNA ENTRE LAS CALLES LUIS DONALDO COLOSIO Y ATLIXCO EN LA COLONIA ESPERANZA DEL MUNICIPIO DE PUEBLA</t>
  </si>
  <si>
    <t xml:space="preserve">CALLE INGENIERO FRANCISCO LUNA GOBIERNO Y PRIVADA INGENIERO FRANCISCO LUNA GOBIERNO ENTRE CALLE ATLIXCO Y CALLE LUIS DONALDO COLOSIO, EN PRIVADA WENCESLAO VICTORIA SOTO ENTRE PRIVADA INGENIERO FRANCISCO LUNA GOBIERNO Y JARDÍN DE NIÑOS AMADO NERVO </t>
  </si>
  <si>
    <t>LA ESPERANZA DE LA JUNTA AUXILIAR SAN FRANCISCO TOTIMEHUACAN</t>
  </si>
  <si>
    <t>OP/I3N6/SISPMP-2015-70046</t>
  </si>
  <si>
    <t>CONSTRUCCIONES REHABILITACION Y CONSERVACION M&amp;M SA DE CV</t>
  </si>
  <si>
    <t>CFE</t>
  </si>
  <si>
    <t>RESTAURACIÓN DE REJAS PERIMETRALES DE LA CATEDRAL DE PUEBLA</t>
  </si>
  <si>
    <t>CENTRO HISTÓRICO: CALLE AV. 3 ORIENTE ENTRE CALLE 16 DE SEPTIEMBRE Y CALLE 2 SUR, CALLE 16 DE SEPTIEMBRE ENTRE AV. 3 PONIENTE Y 5 PONIENTE, AV. 5 ORIENTE ENTRE CALLE 16 DE SEPTIEMBRE Y CALLE 2 SUR</t>
  </si>
  <si>
    <t>OP/I3N7/SISPMP-2015-70047</t>
  </si>
  <si>
    <t>M&amp;P CONSTRUCTORES SA DE CV</t>
  </si>
  <si>
    <t>REHABILITACIÓN DEL PATIO DE LOS AZULEJOS, SEGUNDA ETAPA</t>
  </si>
  <si>
    <t>11 PONIENTE #108 , ENTRE CALLE 09 PONIENTE Y CALLE 13 PONIENTE</t>
  </si>
  <si>
    <t>OP/I3N16/SISPMP-2015-70048</t>
  </si>
  <si>
    <t>TECHADO DE CANCHA EN LA COLONIA ESPERANZA ENTRE CALLE ATLIXCO CERRADA ATLIXCO</t>
  </si>
  <si>
    <t xml:space="preserve">ENTRE CALLE ATLIXCO Y CERRADA ATLIXCO </t>
  </si>
  <si>
    <t>ESPERANZA</t>
  </si>
  <si>
    <t>OP/I3N22/SISPMP-2015-70049</t>
  </si>
  <si>
    <t>UGIJAR COMERCIALIZADORA SA DE CV</t>
  </si>
  <si>
    <t>CONTINGENCIAS ECONOMICAS 2015 CONVENIO 2</t>
  </si>
  <si>
    <t>REHABILITACION DE VIALIDADES</t>
  </si>
  <si>
    <t>AVENIDA NACIONAL, ENTRE PRIVADA 9A SUR Y CALLE 11 SUR</t>
  </si>
  <si>
    <t>MAYORAZGO, EL PROGRESO, LEOBARDO COCA, SAN JOSÉ MAYORAZGO, VICENTE GUERRERO, POPULAR EMILIANO ZAPATA, POPULAR CASTILLOTLA Y POPULAR COATEPEC DE LA JUNTA AUXILIAR SAN BALTAZAR CAMPECHE</t>
  </si>
  <si>
    <t>OP/LPN10/SISPMP-2015-70050</t>
  </si>
  <si>
    <t>PROLONGACIÓN 2 SUR ENTRE BOULEVARD MUNICIPIO LIBRE Y ANILLO PERIFÉRICO</t>
  </si>
  <si>
    <t>ARBOLEDAS DE LOMA BELLA, LOMA ENCANTADA</t>
  </si>
  <si>
    <t>OP/LPN13/SISPMP-2015-70051</t>
  </si>
  <si>
    <t>ARQUITECTURA Y DISEÑOS RESIDENCIALES SA DE CV</t>
  </si>
  <si>
    <t>LA AVENIDA 21 ORIENTE - PONIENTE, ENTRE LAS CALLES 24 SUR A LA 10 SUR Y ENTRE LA CALLE 27 SUR Y EL BOULEVARD HÉROES DEL 5 DE MAYO</t>
  </si>
  <si>
    <t>SANTA CRUZ LOS ÁNGELES, EL VERGEL, BARRIO DE SANTIAGO, CHULA VISTA, HÉROES DE NACOZARI, EL CARMEN, EL ÁNGEL, BELLA VISTA Y AZCARATE</t>
  </si>
  <si>
    <t>OP/LPN12/SISPMP-2015-70052</t>
  </si>
  <si>
    <t>PRODICO INC SA DE CV</t>
  </si>
  <si>
    <t xml:space="preserve">AVENIDA 16 DE SEPTIEMBRE, ENTRE CALLE 41 ORIENTE-PONIENTE Y CALLE 17 ORIENTE-PONIENTE </t>
  </si>
  <si>
    <t>OP/LPN11/SISPMP-2015-70053</t>
  </si>
  <si>
    <t>ARKY JOMAN S DE RL DE CV</t>
  </si>
  <si>
    <t>AVENIDA 23 SUR, ENTRE CALLE 25 PONIENTE Y AVENIDA 6 PONIENTE</t>
  </si>
  <si>
    <t>OP/LPN9/SISPMP-2015-70054</t>
  </si>
  <si>
    <t>PAVIMENTOS Y URBANIZACIONES RAGAR SA DE CV</t>
  </si>
  <si>
    <t>CONADE 2015</t>
  </si>
  <si>
    <t>CONSTRUCCIÓN DE GIMNASIO DE BÁSQUETBOL TECHADO</t>
  </si>
  <si>
    <t xml:space="preserve">PASEO DE LAS VILLAS Y DIAGONAL DEFENSORES DE LA REPÚBLICA </t>
  </si>
  <si>
    <t>VILLA VERDE</t>
  </si>
  <si>
    <t>OP/I3N15/SISPMP-2015-1895</t>
  </si>
  <si>
    <t>SUPERVISIÓN GERENCIAL DE LA CONSTRUCCIÓN DE GIMNASIO DE BASQUETBOL TECHADO</t>
  </si>
  <si>
    <t>SR/ADN19/SISPMP-2015-1894</t>
  </si>
  <si>
    <t>SUPERVISION</t>
  </si>
  <si>
    <t>LEEREG SA DE CV</t>
  </si>
  <si>
    <t>RESTAURACIÓN DE PINTURAS AL OLEO DE LA CAPILLA DEL CALVARIO PRIMER ETAPA</t>
  </si>
  <si>
    <t>AV. DE LOS FUERTES ESQUINA CON LA 22 ORIENTE, BARRIO EL ALTO, SN PUEBLA, PUES.</t>
  </si>
  <si>
    <t>BARRIO DEL ALTO</t>
  </si>
  <si>
    <t>OP/ADN20/SISPMP-2015-70058</t>
  </si>
  <si>
    <t>CUADRO</t>
  </si>
  <si>
    <t>BARBARA LARA DE HOYOS</t>
  </si>
  <si>
    <t>Avance sobre obras contratadas 2015</t>
  </si>
  <si>
    <t>(Al 3er. trimestre)</t>
  </si>
  <si>
    <t>Honorable Ayuntamiento del Municipio dePuebla 2014-2018</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</si>
</sst>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quot; de &quot;mmmm&quot; de &quot;yyyy;@"/>
  </numFmts>
  <fonts count="42">
    <font>
      <sz val="10"/>
      <name val="Arial"/>
      <family val="0"/>
    </font>
    <font>
      <sz val="11"/>
      <color indexed="8"/>
      <name val="Calibri"/>
      <family val="2"/>
    </font>
    <font>
      <sz val="12"/>
      <name val="Calibri"/>
      <family val="2"/>
    </font>
    <font>
      <sz val="16"/>
      <name val="Calibri"/>
      <family val="2"/>
    </font>
    <font>
      <b/>
      <sz val="18"/>
      <name val="Calibri"/>
      <family val="2"/>
    </font>
    <font>
      <b/>
      <sz val="12"/>
      <name val="Calibri"/>
      <family val="2"/>
    </font>
    <font>
      <sz val="12"/>
      <color indexed="20"/>
      <name val="Calibri"/>
      <family val="2"/>
    </font>
    <font>
      <sz val="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2"/>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4"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48">
    <xf numFmtId="0" fontId="0" fillId="0" borderId="0" xfId="0" applyAlignment="1">
      <alignment/>
    </xf>
    <xf numFmtId="0" fontId="2" fillId="33" borderId="0" xfId="0" applyFont="1" applyFill="1" applyAlignment="1">
      <alignment horizontal="center" vertical="center"/>
    </xf>
    <xf numFmtId="0" fontId="2" fillId="33" borderId="0" xfId="0" applyFont="1" applyFill="1" applyAlignment="1">
      <alignment horizontal="center"/>
    </xf>
    <xf numFmtId="4" fontId="2" fillId="33" borderId="0" xfId="0" applyNumberFormat="1" applyFont="1" applyFill="1" applyAlignment="1">
      <alignment horizontal="justify" vertical="center" wrapText="1"/>
    </xf>
    <xf numFmtId="0" fontId="3" fillId="33"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xf>
    <xf numFmtId="0" fontId="2" fillId="33" borderId="0" xfId="0" applyFont="1" applyFill="1" applyAlignment="1">
      <alignment wrapText="1"/>
    </xf>
    <xf numFmtId="0" fontId="3" fillId="33" borderId="0" xfId="0" applyFont="1" applyFill="1" applyAlignment="1">
      <alignment horizontal="right" vertical="center"/>
    </xf>
    <xf numFmtId="0" fontId="5" fillId="33" borderId="10" xfId="0" applyFont="1" applyFill="1" applyBorder="1" applyAlignment="1">
      <alignment vertical="center"/>
    </xf>
    <xf numFmtId="0" fontId="2" fillId="33" borderId="0" xfId="0" applyFont="1" applyFill="1" applyAlignment="1">
      <alignment horizontal="center" vertical="center" wrapText="1"/>
    </xf>
    <xf numFmtId="0" fontId="2" fillId="33" borderId="11" xfId="45" applyFont="1" applyFill="1" applyBorder="1" applyAlignment="1">
      <alignment horizontal="center" vertical="center" wrapText="1"/>
    </xf>
    <xf numFmtId="0" fontId="2" fillId="33" borderId="11" xfId="45" applyNumberFormat="1" applyFont="1" applyFill="1" applyBorder="1" applyAlignment="1">
      <alignment horizontal="center" vertical="center" wrapText="1"/>
    </xf>
    <xf numFmtId="0" fontId="2" fillId="33" borderId="11" xfId="45" applyFont="1" applyFill="1" applyBorder="1" applyAlignment="1">
      <alignment horizontal="justify" vertical="center" wrapText="1"/>
    </xf>
    <xf numFmtId="4" fontId="2" fillId="33" borderId="11" xfId="45" applyNumberFormat="1" applyFont="1" applyFill="1" applyBorder="1" applyAlignment="1">
      <alignment horizontal="center" vertical="center" wrapText="1"/>
    </xf>
    <xf numFmtId="9" fontId="2" fillId="33" borderId="11" xfId="53"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164"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2" xfId="45" applyNumberFormat="1" applyFont="1" applyFill="1" applyBorder="1" applyAlignment="1">
      <alignment horizontal="center" vertical="center" wrapText="1"/>
    </xf>
    <xf numFmtId="0" fontId="2" fillId="33" borderId="12" xfId="45" applyFont="1" applyFill="1" applyBorder="1" applyAlignment="1">
      <alignment horizontal="justify" vertical="center" wrapText="1"/>
    </xf>
    <xf numFmtId="0" fontId="2" fillId="33" borderId="12" xfId="45" applyFont="1" applyFill="1" applyBorder="1" applyAlignment="1">
      <alignment horizontal="center" vertical="center" wrapText="1"/>
    </xf>
    <xf numFmtId="4" fontId="2" fillId="33" borderId="12" xfId="45" applyNumberFormat="1" applyFont="1" applyFill="1" applyBorder="1" applyAlignment="1">
      <alignment horizontal="center" vertical="center"/>
    </xf>
    <xf numFmtId="4" fontId="2" fillId="33" borderId="12" xfId="45" applyNumberFormat="1" applyFont="1" applyFill="1" applyBorder="1" applyAlignment="1">
      <alignment horizontal="center" vertical="center" wrapText="1"/>
    </xf>
    <xf numFmtId="9" fontId="2" fillId="33" borderId="12" xfId="53" applyFont="1" applyFill="1" applyBorder="1" applyAlignment="1">
      <alignment horizontal="center" vertical="center" wrapText="1"/>
    </xf>
    <xf numFmtId="4" fontId="2" fillId="33" borderId="12" xfId="0" applyNumberFormat="1" applyFont="1" applyFill="1" applyBorder="1" applyAlignment="1">
      <alignment horizontal="center" vertical="center"/>
    </xf>
    <xf numFmtId="9" fontId="2" fillId="33" borderId="12" xfId="53" applyFont="1" applyFill="1" applyBorder="1" applyAlignment="1">
      <alignment horizontal="center" vertical="center"/>
    </xf>
    <xf numFmtId="164" fontId="2"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4" fontId="2" fillId="33" borderId="12" xfId="48"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164" fontId="2" fillId="33" borderId="12" xfId="0" applyNumberFormat="1" applyFont="1" applyFill="1" applyBorder="1" applyAlignment="1">
      <alignment horizontal="center" vertical="center"/>
    </xf>
    <xf numFmtId="0" fontId="2" fillId="33" borderId="12" xfId="0" applyFont="1" applyFill="1" applyBorder="1" applyAlignment="1">
      <alignment horizontal="center" vertical="center" wrapText="1"/>
    </xf>
    <xf numFmtId="4" fontId="7" fillId="33" borderId="12" xfId="51" applyNumberFormat="1" applyFont="1" applyFill="1" applyBorder="1" applyAlignment="1">
      <alignment horizontal="center" vertical="center" wrapText="1"/>
      <protection/>
    </xf>
    <xf numFmtId="0" fontId="7" fillId="33" borderId="12" xfId="51" applyNumberFormat="1" applyFont="1" applyFill="1" applyBorder="1" applyAlignment="1">
      <alignment horizontal="center" vertical="center" wrapText="1"/>
      <protection/>
    </xf>
    <xf numFmtId="0" fontId="2" fillId="33" borderId="0" xfId="0" applyFont="1" applyFill="1" applyAlignment="1">
      <alignment horizontal="justify" vertical="center" wrapText="1"/>
    </xf>
    <xf numFmtId="4" fontId="2" fillId="33" borderId="0" xfId="0" applyNumberFormat="1" applyFont="1" applyFill="1" applyAlignment="1">
      <alignment horizontal="center"/>
    </xf>
    <xf numFmtId="4" fontId="2" fillId="33" borderId="0" xfId="0" applyNumberFormat="1" applyFont="1" applyFill="1" applyAlignment="1">
      <alignment/>
    </xf>
    <xf numFmtId="9" fontId="2" fillId="33" borderId="0" xfId="53" applyFont="1" applyFill="1" applyAlignment="1">
      <alignment/>
    </xf>
    <xf numFmtId="9" fontId="2" fillId="33" borderId="0" xfId="53" applyFont="1" applyFill="1" applyAlignment="1">
      <alignment horizontal="center"/>
    </xf>
    <xf numFmtId="0" fontId="41" fillId="34" borderId="13" xfId="0" applyFont="1" applyFill="1" applyBorder="1" applyAlignment="1">
      <alignment horizontal="center" vertical="center" wrapText="1"/>
    </xf>
    <xf numFmtId="4" fontId="41" fillId="34" borderId="13" xfId="0" applyNumberFormat="1" applyFont="1" applyFill="1" applyBorder="1" applyAlignment="1">
      <alignment horizontal="center" vertical="center" wrapText="1"/>
    </xf>
    <xf numFmtId="9" fontId="41" fillId="34" borderId="13" xfId="53" applyFont="1" applyFill="1" applyBorder="1" applyAlignment="1">
      <alignment horizontal="center" vertical="center" wrapText="1"/>
    </xf>
    <xf numFmtId="0" fontId="41" fillId="34" borderId="13" xfId="0" applyFont="1" applyFill="1" applyBorder="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5"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0</xdr:colOff>
      <xdr:row>22</xdr:row>
      <xdr:rowOff>0</xdr:rowOff>
    </xdr:from>
    <xdr:ext cx="76200" cy="152400"/>
    <xdr:sp>
      <xdr:nvSpPr>
        <xdr:cNvPr id="1" name="Text Box 4"/>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2" name="Text Box 6"/>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3" name="Text Box 4"/>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4" name="Text Box 6"/>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5"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6"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7"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8"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9" name="Text Box 4"/>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10" name="Text Box 6"/>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11" name="Text Box 4"/>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12" name="Text Box 6"/>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13"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14"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15"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16"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17"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18"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19" name="Text Box 4"/>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20" name="Text Box 6"/>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21" name="Text Box 4"/>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22" name="Text Box 6"/>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23"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24"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25"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26"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27"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28"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29"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30"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31" name="Text Box 4"/>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32" name="Text Box 6"/>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33" name="Text Box 4"/>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34" name="Text Box 6"/>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35"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36"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37"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38"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39" name="Text Box 4"/>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40" name="Text Box 6"/>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41" name="Text Box 4"/>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42" name="Text Box 6"/>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43"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44"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45"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46"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47"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48"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49" name="Text Box 4"/>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50" name="Text Box 6"/>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51" name="Text Box 4"/>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76200" cy="152400"/>
    <xdr:sp>
      <xdr:nvSpPr>
        <xdr:cNvPr id="52" name="Text Box 6"/>
        <xdr:cNvSpPr txBox="1">
          <a:spLocks noChangeArrowheads="1"/>
        </xdr:cNvSpPr>
      </xdr:nvSpPr>
      <xdr:spPr>
        <a:xfrm>
          <a:off x="29860875" y="12544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53"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54"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55"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56"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57"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58"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59" name="Text Box 4"/>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22</xdr:row>
      <xdr:rowOff>0</xdr:rowOff>
    </xdr:from>
    <xdr:ext cx="85725" cy="152400"/>
    <xdr:sp>
      <xdr:nvSpPr>
        <xdr:cNvPr id="60" name="Text Box 6"/>
        <xdr:cNvSpPr txBox="1">
          <a:spLocks noChangeArrowheads="1"/>
        </xdr:cNvSpPr>
      </xdr:nvSpPr>
      <xdr:spPr>
        <a:xfrm>
          <a:off x="29860875" y="12544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61"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62"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63"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64"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65"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66"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67"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68"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69"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70"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71"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72"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73"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74"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75"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76"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77"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78"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79"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80"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81"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82"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83"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84"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85"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86"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87"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88"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89"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90"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91"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92"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93"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94"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95"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96"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97"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98"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99"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00"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01"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02"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03"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04"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05"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06"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07"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08"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09"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10"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11"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12"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13"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14"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15"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16"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17"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18"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19"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20"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21"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22"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23"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24"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25"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26"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27"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28"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29"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30"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31"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32"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33"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34"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35"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36"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37"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38"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39"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40"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41"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42"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43"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44"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45"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46"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47"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48"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49"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50"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51"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52"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53"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54"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55"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56"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57"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58"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59"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60"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61"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62"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63"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64"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65"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66"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67"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68"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69"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70"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71" name="Text Box 4"/>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76200" cy="152400"/>
    <xdr:sp>
      <xdr:nvSpPr>
        <xdr:cNvPr id="172" name="Text Box 6"/>
        <xdr:cNvSpPr txBox="1">
          <a:spLocks noChangeArrowheads="1"/>
        </xdr:cNvSpPr>
      </xdr:nvSpPr>
      <xdr:spPr>
        <a:xfrm>
          <a:off x="29860875" y="31432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73"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74"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75"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76"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77"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78"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79" name="Text Box 4"/>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6</xdr:row>
      <xdr:rowOff>0</xdr:rowOff>
    </xdr:from>
    <xdr:ext cx="85725" cy="152400"/>
    <xdr:sp>
      <xdr:nvSpPr>
        <xdr:cNvPr id="180" name="Text Box 6"/>
        <xdr:cNvSpPr txBox="1">
          <a:spLocks noChangeArrowheads="1"/>
        </xdr:cNvSpPr>
      </xdr:nvSpPr>
      <xdr:spPr>
        <a:xfrm>
          <a:off x="29860875" y="31432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18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18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183"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184"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18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18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18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18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189"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190"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19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19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193"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194"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19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19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19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19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199"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00"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0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0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03"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04"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0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0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0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0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09"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10"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1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1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13"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14"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1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1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1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1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19"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20"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2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2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23"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24"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2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2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2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2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29"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30"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3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3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33"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34"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3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3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3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3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39"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40"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4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4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43"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44"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4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4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4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4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49"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50"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5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5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53"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54"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5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5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5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5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59"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60"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6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6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63"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64"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6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6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6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6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69"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70"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7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7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73"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74"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7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7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7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7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79"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80"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8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8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83"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84"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8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8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8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8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89"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90"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9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29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93"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94"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9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9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9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9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299"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00"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0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0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03"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04"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0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0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0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0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09"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10"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1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1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13"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14"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1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1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1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1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19"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20"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2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2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23"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24"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2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2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2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2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29"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30"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3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3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33"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34"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3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3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3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3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39"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40"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4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4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43"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44"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4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4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4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4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49"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50"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5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5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53"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54"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5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5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5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5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59"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60"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6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6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63"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64"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6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6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6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6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69"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70"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7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7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73"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74"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7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7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7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7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79"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80"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8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8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83"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84"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8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8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8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8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89"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90"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9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9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93"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94"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9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9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9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39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399"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400"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40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40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403"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404"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40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40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40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40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409"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410"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411" name="Text Box 4"/>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76200" cy="152400"/>
    <xdr:sp>
      <xdr:nvSpPr>
        <xdr:cNvPr id="412" name="Text Box 6"/>
        <xdr:cNvSpPr txBox="1">
          <a:spLocks noChangeArrowheads="1"/>
        </xdr:cNvSpPr>
      </xdr:nvSpPr>
      <xdr:spPr>
        <a:xfrm>
          <a:off x="29860875" y="137445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413"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414"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415"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416"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417"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418"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419" name="Text Box 4"/>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20</xdr:col>
      <xdr:colOff>0</xdr:colOff>
      <xdr:row>24</xdr:row>
      <xdr:rowOff>0</xdr:rowOff>
    </xdr:from>
    <xdr:ext cx="85725" cy="152400"/>
    <xdr:sp>
      <xdr:nvSpPr>
        <xdr:cNvPr id="420" name="Text Box 6"/>
        <xdr:cNvSpPr txBox="1">
          <a:spLocks noChangeArrowheads="1"/>
        </xdr:cNvSpPr>
      </xdr:nvSpPr>
      <xdr:spPr>
        <a:xfrm>
          <a:off x="29860875" y="137445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21" name="Text Box 4"/>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22" name="Text Box 6"/>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23" name="Text Box 4"/>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24" name="Text Box 6"/>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25"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26"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27"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28"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29" name="Text Box 4"/>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30" name="Text Box 6"/>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31" name="Text Box 4"/>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32" name="Text Box 6"/>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33"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34"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35"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36"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37"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38"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39" name="Text Box 4"/>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40" name="Text Box 6"/>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41" name="Text Box 4"/>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42" name="Text Box 6"/>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43"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44"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45"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46"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47"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48"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49"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50"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51" name="Text Box 4"/>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52" name="Text Box 6"/>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53" name="Text Box 4"/>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54" name="Text Box 6"/>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55"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56"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57"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58"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59" name="Text Box 4"/>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60" name="Text Box 6"/>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61" name="Text Box 4"/>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62" name="Text Box 6"/>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63"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64"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65"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66"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67"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68"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69" name="Text Box 4"/>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70" name="Text Box 6"/>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71" name="Text Box 4"/>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76200" cy="228600"/>
    <xdr:sp>
      <xdr:nvSpPr>
        <xdr:cNvPr id="472" name="Text Box 6"/>
        <xdr:cNvSpPr txBox="1">
          <a:spLocks noChangeArrowheads="1"/>
        </xdr:cNvSpPr>
      </xdr:nvSpPr>
      <xdr:spPr>
        <a:xfrm>
          <a:off x="209550" y="16544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73"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74"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75"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76"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77"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78"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79" name="Text Box 4"/>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85725" cy="228600"/>
    <xdr:sp>
      <xdr:nvSpPr>
        <xdr:cNvPr id="480" name="Text Box 6"/>
        <xdr:cNvSpPr txBox="1">
          <a:spLocks noChangeArrowheads="1"/>
        </xdr:cNvSpPr>
      </xdr:nvSpPr>
      <xdr:spPr>
        <a:xfrm>
          <a:off x="209550" y="16544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481"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482"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483"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484"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485"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486"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487"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488"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489"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490"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491"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492"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493"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494"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495"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496"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497"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498"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499"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00"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01"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02"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03"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04"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05"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06"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07"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08"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09"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10"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11"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12"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13"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14"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15"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16"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17"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18"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19"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20"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21"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22"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23"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24"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25"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26"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27"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28"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29"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30"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31"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32"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33"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34"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35"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36"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37"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38"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39"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40"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41"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42"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43"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44"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45"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46"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47"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48"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49"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50"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51"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52"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53"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54"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55"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56"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57"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58"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59"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60"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61"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62"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63"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64"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65"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66"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67"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68"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69"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70"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71"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72"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73"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74"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75"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76"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77"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78"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79"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80"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81"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82"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83"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84"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85"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86"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87"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88"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89"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90"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91" name="Text Box 4"/>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76200" cy="257175"/>
    <xdr:sp>
      <xdr:nvSpPr>
        <xdr:cNvPr id="592" name="Text Box 6"/>
        <xdr:cNvSpPr txBox="1">
          <a:spLocks noChangeArrowheads="1"/>
        </xdr:cNvSpPr>
      </xdr:nvSpPr>
      <xdr:spPr>
        <a:xfrm>
          <a:off x="209550" y="494347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93"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94"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95"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96"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97"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98"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599" name="Text Box 4"/>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85725" cy="257175"/>
    <xdr:sp>
      <xdr:nvSpPr>
        <xdr:cNvPr id="600" name="Text Box 6"/>
        <xdr:cNvSpPr txBox="1">
          <a:spLocks noChangeArrowheads="1"/>
        </xdr:cNvSpPr>
      </xdr:nvSpPr>
      <xdr:spPr>
        <a:xfrm>
          <a:off x="209550" y="49434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0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0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03"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04"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0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0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0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0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09"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10"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1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1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13"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14"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1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1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1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1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19"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20"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2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2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23"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24"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2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2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2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2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29"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30"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3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3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33"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34"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3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3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3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3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39"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40"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4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4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43"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44"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4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4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4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4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49"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50"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5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5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53"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54"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5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5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5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5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59"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60"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6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6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63"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64"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6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6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6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6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69"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70"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7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7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73"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74"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7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7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7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7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79"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80"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8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8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83"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84"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8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8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8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8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89"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90"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9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9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93"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94"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9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9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9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69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699"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00"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0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0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03"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04"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0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0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0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0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09"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10"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1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1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13"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14"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1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1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1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1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19"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20"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2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2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23"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24"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2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2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2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2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29"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30"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3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3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33"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34"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3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3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3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3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39"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40"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4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4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43"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44"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4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4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4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4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49"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50"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5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5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53"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54"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5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5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5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5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59"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60"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6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6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63"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64"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6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6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6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6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69"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70"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7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7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73"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74"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7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7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7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7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79"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80"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8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8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83"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84"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8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8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8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8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89"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90"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9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9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93"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94"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9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9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9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79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799"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800"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80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80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03"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04"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0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0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0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0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09"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10"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81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81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813"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814"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1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1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1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1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819"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820"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82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82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23"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24"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2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2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2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2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829"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830"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831" name="Text Box 4"/>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152400"/>
    <xdr:sp>
      <xdr:nvSpPr>
        <xdr:cNvPr id="832" name="Text Box 6"/>
        <xdr:cNvSpPr txBox="1">
          <a:spLocks noChangeArrowheads="1"/>
        </xdr:cNvSpPr>
      </xdr:nvSpPr>
      <xdr:spPr>
        <a:xfrm>
          <a:off x="209550" y="594360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33"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34"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35"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36"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37"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38"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39" name="Text Box 4"/>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85725" cy="152400"/>
    <xdr:sp>
      <xdr:nvSpPr>
        <xdr:cNvPr id="840" name="Text Box 6"/>
        <xdr:cNvSpPr txBox="1">
          <a:spLocks noChangeArrowheads="1"/>
        </xdr:cNvSpPr>
      </xdr:nvSpPr>
      <xdr:spPr>
        <a:xfrm>
          <a:off x="209550" y="594360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4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4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43"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44"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4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4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4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4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4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5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5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5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5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5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5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5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5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5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5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6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6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6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6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6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6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6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6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6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69"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70"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7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7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73"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74"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7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7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7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7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7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8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8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8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8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8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8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8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8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8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8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9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9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89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9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9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9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9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9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9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899"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00"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0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0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03"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04"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0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0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0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0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0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1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1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1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1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1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1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1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1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1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1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2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2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2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2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2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2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2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2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2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29"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30"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3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3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33"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34"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3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3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3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3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3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4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4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4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4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4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4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4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4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4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4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5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5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95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5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5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5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5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5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5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59"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960"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96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96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963"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964"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6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6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6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6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96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97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97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97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7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7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7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7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7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7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97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98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98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98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8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8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8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8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8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8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89"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90"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99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99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993"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994"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9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9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9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99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99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0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0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0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0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0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0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0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0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0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0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1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1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1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1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1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1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1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1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1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19"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20"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2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2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23"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24"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2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2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2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2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2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3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3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3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3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3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3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3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3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3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3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4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4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4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4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4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4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4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4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4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49"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50"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5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5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53"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54"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5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5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5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5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5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6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6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6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6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6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6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6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6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6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6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7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7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07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7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7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7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7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7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7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79"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080"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08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08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083"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084"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08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08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08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08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08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09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09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09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09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09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09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09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09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09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09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10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10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10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0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0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0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0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0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0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09"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10"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11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11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113"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114"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1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1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1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1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11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12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12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12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2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2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2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2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2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2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12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13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13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13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3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3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3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3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3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3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39"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140"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41"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42"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43"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44"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45"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46"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47"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48"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49"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50"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51"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52"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53"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54"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55"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56"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57"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58"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59"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60"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61"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62"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63"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64"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65"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66"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67"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68"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69"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70"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71"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72"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73"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74"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75"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76"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77"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78"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79"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80"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81"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82"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83"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84"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85"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86"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87"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88"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89"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90"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91"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192"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93"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94"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95"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96"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97"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98"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199"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200"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0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0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03"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04"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0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0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0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0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0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1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1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1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1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1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1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1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1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1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1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2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2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2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2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2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2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2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2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2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29"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30"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3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3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33"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34"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3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3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3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3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3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4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4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4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4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4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4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4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4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4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4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5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5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5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5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5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5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5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5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5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59"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60"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6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6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63"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64"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6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6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6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6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6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7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7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7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7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7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7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7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7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7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7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8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8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8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8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8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8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8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8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8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89"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90"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9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9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93"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94"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9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9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9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29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29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30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30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30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30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30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30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30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30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30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30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31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31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131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31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31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31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31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31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31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319"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1320"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21"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22"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23"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24"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25"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26"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27"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28"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29"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30"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31"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32"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33"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34"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35"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36"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37"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38"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39"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40"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41"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42"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43"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44"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45"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46"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47"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48"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49"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50"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51"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52"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53"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54"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55"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56"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57"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58"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59"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60"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61"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62"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63"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64"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65"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66"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67"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68"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69"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70"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71" name="Text Box 4"/>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76200" cy="200025"/>
    <xdr:sp>
      <xdr:nvSpPr>
        <xdr:cNvPr id="1372" name="Text Box 6"/>
        <xdr:cNvSpPr txBox="1">
          <a:spLocks noChangeArrowheads="1"/>
        </xdr:cNvSpPr>
      </xdr:nvSpPr>
      <xdr:spPr>
        <a:xfrm>
          <a:off x="19135725" y="21745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73"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74"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75"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76"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77"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78"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79" name="Text Box 4"/>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38</xdr:row>
      <xdr:rowOff>0</xdr:rowOff>
    </xdr:from>
    <xdr:ext cx="85725" cy="200025"/>
    <xdr:sp>
      <xdr:nvSpPr>
        <xdr:cNvPr id="1380" name="Text Box 6"/>
        <xdr:cNvSpPr txBox="1">
          <a:spLocks noChangeArrowheads="1"/>
        </xdr:cNvSpPr>
      </xdr:nvSpPr>
      <xdr:spPr>
        <a:xfrm>
          <a:off x="19135725" y="217455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38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38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383"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384"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38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38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38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38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389"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390"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39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39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393"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394"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39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39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39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39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399"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00"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0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0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03"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04"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0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0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0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0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09"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10"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1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1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13"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14"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1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1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1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1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19"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20"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2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2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23"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24"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2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2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2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2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29"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30"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3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3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33"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34"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3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3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3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3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39"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40"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4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4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43"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44"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4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4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4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4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49"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50"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5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5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53"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54"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5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5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5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5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59"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60"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6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6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63"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64"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6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6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6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6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69"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70"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7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7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73"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74"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7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7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7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7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79"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80"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8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8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83"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84"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8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8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8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8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89"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90"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9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49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93"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94"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9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9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9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9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499"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500"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0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0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03"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04"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0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0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0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0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09"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10"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1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1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13"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14"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1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1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1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1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19"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20"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2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2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23"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24"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2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2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2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2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29"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30"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3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3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33"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34"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3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3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3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3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39"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40"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4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4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43"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44"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4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4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4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4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49"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50"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5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5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53"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54"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5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5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5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5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59"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60"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6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6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63"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64"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6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6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6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6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69"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70"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7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7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73"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74"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7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7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7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7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79"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80"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8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8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83"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84"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8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8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8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8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89"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90"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9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9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93"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94"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9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9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9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59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599"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600"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60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60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603"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604"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60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60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60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60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609"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610"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61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61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613"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614"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61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61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61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61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619"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620"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2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2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23"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24"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2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2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2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2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29"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30"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3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3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33"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34"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3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3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3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3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39"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40"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4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4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43"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44"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4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4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4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4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49"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50"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5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5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53"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54"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5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5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5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5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59"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60"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6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6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63"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64"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6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6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6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6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69"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70"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71" name="Text Box 4"/>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152400"/>
    <xdr:sp>
      <xdr:nvSpPr>
        <xdr:cNvPr id="1672" name="Text Box 6"/>
        <xdr:cNvSpPr txBox="1">
          <a:spLocks noChangeArrowheads="1"/>
        </xdr:cNvSpPr>
      </xdr:nvSpPr>
      <xdr:spPr>
        <a:xfrm>
          <a:off x="113061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73"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74"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75"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76"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77"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78"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79" name="Text Box 4"/>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85725" cy="152400"/>
    <xdr:sp>
      <xdr:nvSpPr>
        <xdr:cNvPr id="1680" name="Text Box 6"/>
        <xdr:cNvSpPr txBox="1">
          <a:spLocks noChangeArrowheads="1"/>
        </xdr:cNvSpPr>
      </xdr:nvSpPr>
      <xdr:spPr>
        <a:xfrm>
          <a:off x="113061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681"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682"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683"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684"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685"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686"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687"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688"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689"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690"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691"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692"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693"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694"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695"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696"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697"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698"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699"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700"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701"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702"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03"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04"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05"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06"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07"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08"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09"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10"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711"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712"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713"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714"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15"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16"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17"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18"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719"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720"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721"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722"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23"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24"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25"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26"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27"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28"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729"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730"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731"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732"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33"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34"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35"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36"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37"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38"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39"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740"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4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4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43"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44"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4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4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4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4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49"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50"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5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5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53"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54"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5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5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5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5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59"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60"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6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6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63"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64"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6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6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6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6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69"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70"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7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7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73"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74"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7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7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7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7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79"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80"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8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8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83"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84"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8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8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8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8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89"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90"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9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79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93"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94"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9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9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9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9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799"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00"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0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0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03"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04"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0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0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0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0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09"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10"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1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1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13"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14"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1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1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1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1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19"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20"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2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2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23"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24"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2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2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2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2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29"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30"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3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3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33"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34"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3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3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3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3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39"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40"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4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4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43"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44"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4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4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4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4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49"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50"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51" name="Text Box 4"/>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76200" cy="152400"/>
    <xdr:sp>
      <xdr:nvSpPr>
        <xdr:cNvPr id="1852" name="Text Box 6"/>
        <xdr:cNvSpPr txBox="1">
          <a:spLocks noChangeArrowheads="1"/>
        </xdr:cNvSpPr>
      </xdr:nvSpPr>
      <xdr:spPr>
        <a:xfrm>
          <a:off x="1130617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53"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54"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55"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56"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57"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58"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59" name="Text Box 4"/>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44</xdr:row>
      <xdr:rowOff>0</xdr:rowOff>
    </xdr:from>
    <xdr:ext cx="85725" cy="152400"/>
    <xdr:sp>
      <xdr:nvSpPr>
        <xdr:cNvPr id="1860" name="Text Box 6"/>
        <xdr:cNvSpPr txBox="1">
          <a:spLocks noChangeArrowheads="1"/>
        </xdr:cNvSpPr>
      </xdr:nvSpPr>
      <xdr:spPr>
        <a:xfrm>
          <a:off x="1130617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861"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862"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863"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864"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65"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66"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67"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68"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869"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870"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871"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872"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73"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74"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75"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76"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77"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78"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879"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880"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881"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882"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83"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84"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85"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86"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87"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88"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89"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90"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891"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892"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893"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894"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95"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96"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97"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898"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899"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900"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901"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902"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903"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904"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905"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906"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907"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908"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909"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910"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911" name="Text Box 4"/>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76200" cy="152400"/>
    <xdr:sp>
      <xdr:nvSpPr>
        <xdr:cNvPr id="1912" name="Text Box 6"/>
        <xdr:cNvSpPr txBox="1">
          <a:spLocks noChangeArrowheads="1"/>
        </xdr:cNvSpPr>
      </xdr:nvSpPr>
      <xdr:spPr>
        <a:xfrm>
          <a:off x="1130617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913"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914"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915"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916"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917"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918"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919" name="Text Box 4"/>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34</xdr:row>
      <xdr:rowOff>0</xdr:rowOff>
    </xdr:from>
    <xdr:ext cx="85725" cy="152400"/>
    <xdr:sp>
      <xdr:nvSpPr>
        <xdr:cNvPr id="1920" name="Text Box 6"/>
        <xdr:cNvSpPr txBox="1">
          <a:spLocks noChangeArrowheads="1"/>
        </xdr:cNvSpPr>
      </xdr:nvSpPr>
      <xdr:spPr>
        <a:xfrm>
          <a:off x="1130617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2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2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23"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24"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2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2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2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2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2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3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3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3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3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3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3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3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3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3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3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4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4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4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4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4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4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4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4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4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49"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50"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5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5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53"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54"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5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5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5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5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5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6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6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6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6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6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6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6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6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6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6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7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7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7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7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7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7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7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7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7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79"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80"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8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8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83"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84"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8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8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8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8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8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9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9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9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9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9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9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9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9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199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199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00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00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00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0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0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0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0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0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0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09"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10"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01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01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013"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014"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1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1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1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1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01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02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02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02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2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2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2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2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2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2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02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03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03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03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3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3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3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3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3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3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39"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040"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4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4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43"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44"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4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4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4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4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4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5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5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5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5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5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5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5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5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5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5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6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6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6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6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6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6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6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6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6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69"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70"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7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7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73"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74"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7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7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7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7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7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8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8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8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8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8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8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8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8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8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8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9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9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09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9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9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9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9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9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9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099"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00"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0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0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03"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04"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0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0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0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0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0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1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1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1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1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1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1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1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1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1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1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2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2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2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2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2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2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2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2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2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29"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30"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3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3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33"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34"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3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3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3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3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3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4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4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4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4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4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4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4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4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4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4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5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5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15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5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5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5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5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5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5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59"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160"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16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16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163"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164"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6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6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6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6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16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17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17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17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7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7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7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7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7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7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17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18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18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18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8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8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8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8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8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8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89"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90"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19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19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193"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194"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9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9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9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19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19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20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20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20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20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20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20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20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20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20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209"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210"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211" name="Text Box 4"/>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76200" cy="152400"/>
    <xdr:sp>
      <xdr:nvSpPr>
        <xdr:cNvPr id="2212" name="Text Box 6"/>
        <xdr:cNvSpPr txBox="1">
          <a:spLocks noChangeArrowheads="1"/>
        </xdr:cNvSpPr>
      </xdr:nvSpPr>
      <xdr:spPr>
        <a:xfrm>
          <a:off x="17935575" y="10953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213"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214"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215"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216"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217"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218"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219" name="Text Box 4"/>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3</xdr:row>
      <xdr:rowOff>0</xdr:rowOff>
    </xdr:from>
    <xdr:ext cx="85725" cy="152400"/>
    <xdr:sp>
      <xdr:nvSpPr>
        <xdr:cNvPr id="2220" name="Text Box 6"/>
        <xdr:cNvSpPr txBox="1">
          <a:spLocks noChangeArrowheads="1"/>
        </xdr:cNvSpPr>
      </xdr:nvSpPr>
      <xdr:spPr>
        <a:xfrm>
          <a:off x="17935575" y="10953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2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2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23"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24"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2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2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2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2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29"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30"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3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3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33"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34"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3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3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3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3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39"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40"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4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4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43"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44"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4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4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4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4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49"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50"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5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5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53"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54"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5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5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5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5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59"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60"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6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6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63"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64"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6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6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6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6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69"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70"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7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27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73"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74"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7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7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7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7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79"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280"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28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28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283"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284"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28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28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28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28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28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29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29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29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29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29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29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29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29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29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29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0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0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0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0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0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0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0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0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0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09"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10"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1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1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13"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14"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1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1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1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1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1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2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2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2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2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2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2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2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2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2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2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3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3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3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3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3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3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3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3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3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39"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40"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4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4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43"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44"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4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4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4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4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4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5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5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5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5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5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5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5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5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5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5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6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6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6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6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6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6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6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6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6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69"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70"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7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7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73"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74"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7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7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7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7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7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8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8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8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8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8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8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8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8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8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8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9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9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39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9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9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9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9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9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9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399"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00"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0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0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03"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04"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0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0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0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0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09"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10"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1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1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13"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14"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1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1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1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1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19"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20"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2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2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23"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24"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2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2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2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2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29"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30"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3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3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33"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34"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3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3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3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3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39"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40"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4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4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43"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44"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4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4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4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4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49"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50"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5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45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53"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54"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5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5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5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5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59"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460"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46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46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463"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464"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6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6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6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6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46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47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47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47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7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7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7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7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7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7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47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48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48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48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8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8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8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8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8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8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89"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90"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49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49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493"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494"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9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9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9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49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49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0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0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0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0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0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0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0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0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0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0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1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1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1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1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1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1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1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1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1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19"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20"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2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2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23"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24"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2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2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2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2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2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3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3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3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3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3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3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3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3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3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3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4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4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4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4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4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4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4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4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4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49"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50"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5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5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53"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54"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5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5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5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5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5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6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6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6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6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6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6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6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6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6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6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7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7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57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7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7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7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7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7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7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79"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580"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58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58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583"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584"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58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58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58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58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589"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590"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59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59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593"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594"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59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59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59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59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599"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600"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60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60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03"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04"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0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0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0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0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09"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10"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61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61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613"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614"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1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1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1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1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619"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620"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62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62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23"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24"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2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2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2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2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629"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630"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63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63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33"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34"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3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3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3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3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39"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640"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4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4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43"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44"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4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4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4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4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4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5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5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5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5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5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5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5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5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5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5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6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6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6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6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6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6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6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6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6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69"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70"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7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7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73"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74"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7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7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7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7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7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8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8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8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8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8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8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8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8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8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8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9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9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69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9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9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9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9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9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9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699"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00"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0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0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03"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04"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0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0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0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0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0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1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1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1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1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1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1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1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1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1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1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2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2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2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2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2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2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2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2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2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29"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30"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3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3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33"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34"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3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3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3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3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3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4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4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4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4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4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4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4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4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4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49"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50"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51" name="Text Box 4"/>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76200" cy="152400"/>
    <xdr:sp>
      <xdr:nvSpPr>
        <xdr:cNvPr id="2752" name="Text Box 6"/>
        <xdr:cNvSpPr txBox="1">
          <a:spLocks noChangeArrowheads="1"/>
        </xdr:cNvSpPr>
      </xdr:nvSpPr>
      <xdr:spPr>
        <a:xfrm>
          <a:off x="19135725" y="26346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53"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54"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55"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56"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57"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58"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59" name="Text Box 4"/>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44</xdr:row>
      <xdr:rowOff>0</xdr:rowOff>
    </xdr:from>
    <xdr:ext cx="85725" cy="152400"/>
    <xdr:sp>
      <xdr:nvSpPr>
        <xdr:cNvPr id="2760" name="Text Box 6"/>
        <xdr:cNvSpPr txBox="1">
          <a:spLocks noChangeArrowheads="1"/>
        </xdr:cNvSpPr>
      </xdr:nvSpPr>
      <xdr:spPr>
        <a:xfrm>
          <a:off x="19135725" y="263461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76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76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763"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764"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6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6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6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6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769"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770"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77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77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73"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74"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7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7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7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7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779"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780"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78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78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83"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84"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8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8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8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8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89"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90"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79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79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793"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794"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9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9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9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79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799"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800"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80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80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803"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804"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80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80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80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80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809"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810"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811" name="Text Box 4"/>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76200" cy="152400"/>
    <xdr:sp>
      <xdr:nvSpPr>
        <xdr:cNvPr id="2812" name="Text Box 6"/>
        <xdr:cNvSpPr txBox="1">
          <a:spLocks noChangeArrowheads="1"/>
        </xdr:cNvSpPr>
      </xdr:nvSpPr>
      <xdr:spPr>
        <a:xfrm>
          <a:off x="19135725" y="19745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813"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814"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815"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816"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817"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818"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819" name="Text Box 4"/>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34</xdr:row>
      <xdr:rowOff>0</xdr:rowOff>
    </xdr:from>
    <xdr:ext cx="85725" cy="152400"/>
    <xdr:sp>
      <xdr:nvSpPr>
        <xdr:cNvPr id="2820" name="Text Box 6"/>
        <xdr:cNvSpPr txBox="1">
          <a:spLocks noChangeArrowheads="1"/>
        </xdr:cNvSpPr>
      </xdr:nvSpPr>
      <xdr:spPr>
        <a:xfrm>
          <a:off x="19135725" y="197453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2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2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23"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24"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2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2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2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2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29"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30"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3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3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33"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34"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3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3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3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3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39"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40"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4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4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43"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44"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4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4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4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4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49"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50"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5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5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53"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54"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5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5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5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5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59"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60"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6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6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63"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64"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6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6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6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6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69"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70"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7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7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73"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74"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7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7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7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7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79"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80"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8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8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83"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84"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8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8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8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8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89"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90"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9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9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93"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94"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9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9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9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89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899"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900"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90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90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03"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04"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0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0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0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0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09"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10"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91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91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913"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914"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1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1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1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1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919"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920"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92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92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23"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24"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2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2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2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2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929"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930"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93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293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33"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34"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3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3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3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3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39"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2940"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4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4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43"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44"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4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4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4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4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49"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50"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5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5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53"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54"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5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5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5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5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59"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60"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6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6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63"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64"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6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6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6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6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69"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70"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7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7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73"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74"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7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7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7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7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79"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80"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8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8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83"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84"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8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8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8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8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89"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90"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9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299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93"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94"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9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9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9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9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2999"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00"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0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0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03"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04"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0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0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0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0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09"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10"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1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1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13"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14"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1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1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1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1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19"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20"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2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2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23"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24"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2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2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2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2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29"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30"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3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3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33"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34"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3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3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3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3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39"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40"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4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4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43"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44"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4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4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4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4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49"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50"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5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05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53"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54"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5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5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5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5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59"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060"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06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06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063"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064"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6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6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6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6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069"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070"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07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07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73"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74"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7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7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7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7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079"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080"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08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08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83"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84"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8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8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8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8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89"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90"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09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09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093"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094"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9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9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9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09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099"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100"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10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10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103"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104"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10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10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10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10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109"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110"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111" name="Text Box 4"/>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76200" cy="152400"/>
    <xdr:sp>
      <xdr:nvSpPr>
        <xdr:cNvPr id="3112" name="Text Box 6"/>
        <xdr:cNvSpPr txBox="1">
          <a:spLocks noChangeArrowheads="1"/>
        </xdr:cNvSpPr>
      </xdr:nvSpPr>
      <xdr:spPr>
        <a:xfrm>
          <a:off x="19135725" y="247459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113"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114"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115"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116"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117"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118"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119" name="Text Box 4"/>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42</xdr:row>
      <xdr:rowOff>0</xdr:rowOff>
    </xdr:from>
    <xdr:ext cx="85725" cy="152400"/>
    <xdr:sp>
      <xdr:nvSpPr>
        <xdr:cNvPr id="3120" name="Text Box 6"/>
        <xdr:cNvSpPr txBox="1">
          <a:spLocks noChangeArrowheads="1"/>
        </xdr:cNvSpPr>
      </xdr:nvSpPr>
      <xdr:spPr>
        <a:xfrm>
          <a:off x="19135725" y="2474595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21"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22"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23"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24"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25"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26"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27"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28"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29"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30"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31"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32"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33"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34"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35"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36"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37"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38"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39"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40"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41"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42"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43"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44"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45"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46"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47"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48"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49"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50"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51"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52"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53"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54"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55"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56"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57"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58"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59"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60"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61"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62"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63"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64"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65"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66"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67"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68"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69"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70"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71"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172"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73"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74"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75"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76"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77"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78"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79"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180"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18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18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183"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184"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18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18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18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18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189"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190"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19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19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193"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194"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19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19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19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19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199"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00"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0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0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03"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04"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0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0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0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0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09"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10"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1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1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13"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14"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1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1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1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1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19"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20"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2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2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23"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24"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2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2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2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2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29"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30"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3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3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33"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34"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3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3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3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3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39"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40"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4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4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43"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44"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4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4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4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4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49"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50"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5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5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53"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54"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5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5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5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5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59"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60"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6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6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63"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64"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6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6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6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6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69"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70"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7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7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73"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74"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7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7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7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7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79"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80"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8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8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83"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84"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8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8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8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8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89"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90"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91" name="Text Box 4"/>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76200" cy="200025"/>
    <xdr:sp>
      <xdr:nvSpPr>
        <xdr:cNvPr id="3292" name="Text Box 6"/>
        <xdr:cNvSpPr txBox="1">
          <a:spLocks noChangeArrowheads="1"/>
        </xdr:cNvSpPr>
      </xdr:nvSpPr>
      <xdr:spPr>
        <a:xfrm>
          <a:off x="19135725" y="89554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93"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94"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95"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96"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97"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98"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299" name="Text Box 4"/>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133</xdr:row>
      <xdr:rowOff>0</xdr:rowOff>
    </xdr:from>
    <xdr:ext cx="85725" cy="200025"/>
    <xdr:sp>
      <xdr:nvSpPr>
        <xdr:cNvPr id="3300" name="Text Box 6"/>
        <xdr:cNvSpPr txBox="1">
          <a:spLocks noChangeArrowheads="1"/>
        </xdr:cNvSpPr>
      </xdr:nvSpPr>
      <xdr:spPr>
        <a:xfrm>
          <a:off x="19135725" y="895540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01"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02"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03"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04"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05"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06"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07"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08"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09"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10"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11"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12"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13"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14"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15"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16"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17"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18"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19"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20"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21"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22"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23"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24"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25"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26"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27"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28"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29"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30"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31"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32"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33"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34"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35"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36"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37"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38"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39"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40"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41"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42"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43"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44"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45"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46"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47"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48"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49"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50"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51" name="Text Box 4"/>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76200" cy="171450"/>
    <xdr:sp>
      <xdr:nvSpPr>
        <xdr:cNvPr id="3352" name="Text Box 6"/>
        <xdr:cNvSpPr txBox="1">
          <a:spLocks noChangeArrowheads="1"/>
        </xdr:cNvSpPr>
      </xdr:nvSpPr>
      <xdr:spPr>
        <a:xfrm>
          <a:off x="19135725" y="795528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53"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54"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55"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56"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57"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58"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59" name="Text Box 4"/>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123</xdr:row>
      <xdr:rowOff>0</xdr:rowOff>
    </xdr:from>
    <xdr:ext cx="85725" cy="171450"/>
    <xdr:sp>
      <xdr:nvSpPr>
        <xdr:cNvPr id="3360" name="Text Box 6"/>
        <xdr:cNvSpPr txBox="1">
          <a:spLocks noChangeArrowheads="1"/>
        </xdr:cNvSpPr>
      </xdr:nvSpPr>
      <xdr:spPr>
        <a:xfrm>
          <a:off x="19135725" y="79552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36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36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363"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364"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6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6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6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6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36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37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37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37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7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7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7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7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7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7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37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38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38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38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8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8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8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8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8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8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89"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90"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39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39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393"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394"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9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9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9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39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39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0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0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0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0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0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0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0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0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0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0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1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1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1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1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1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1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1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1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1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19"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20"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2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2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23"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24"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2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2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2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2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2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3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3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3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3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3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3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3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3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3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3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4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4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4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4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4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4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4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4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4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49"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50"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5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5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53"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54"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5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5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5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5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5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6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6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6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6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6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6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6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6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6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69"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70"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71" name="Text Box 4"/>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76200" cy="228600"/>
    <xdr:sp>
      <xdr:nvSpPr>
        <xdr:cNvPr id="3472" name="Text Box 6"/>
        <xdr:cNvSpPr txBox="1">
          <a:spLocks noChangeArrowheads="1"/>
        </xdr:cNvSpPr>
      </xdr:nvSpPr>
      <xdr:spPr>
        <a:xfrm>
          <a:off x="19135725" y="2814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73"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74"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75"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76"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77"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78"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79" name="Text Box 4"/>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48</xdr:row>
      <xdr:rowOff>0</xdr:rowOff>
    </xdr:from>
    <xdr:ext cx="85725" cy="228600"/>
    <xdr:sp>
      <xdr:nvSpPr>
        <xdr:cNvPr id="3480" name="Text Box 6"/>
        <xdr:cNvSpPr txBox="1">
          <a:spLocks noChangeArrowheads="1"/>
        </xdr:cNvSpPr>
      </xdr:nvSpPr>
      <xdr:spPr>
        <a:xfrm>
          <a:off x="19135725" y="281463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481" name="Text Box 4"/>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482" name="Text Box 6"/>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483" name="Text Box 4"/>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484" name="Text Box 6"/>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485"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486"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487"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488"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489" name="Text Box 4"/>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490" name="Text Box 6"/>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491" name="Text Box 4"/>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492" name="Text Box 6"/>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493"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494"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495"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496"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497"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498"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499" name="Text Box 4"/>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500" name="Text Box 6"/>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501" name="Text Box 4"/>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502" name="Text Box 6"/>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03"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04"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05"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06"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07"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08"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09"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10"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511" name="Text Box 4"/>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512" name="Text Box 6"/>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513" name="Text Box 4"/>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514" name="Text Box 6"/>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15"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16"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17"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18"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519" name="Text Box 4"/>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520" name="Text Box 6"/>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521" name="Text Box 4"/>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522" name="Text Box 6"/>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23"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24"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25"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26"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27"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28"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529" name="Text Box 4"/>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530" name="Text Box 6"/>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531" name="Text Box 4"/>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76200" cy="152400"/>
    <xdr:sp>
      <xdr:nvSpPr>
        <xdr:cNvPr id="3532" name="Text Box 6"/>
        <xdr:cNvSpPr txBox="1">
          <a:spLocks noChangeArrowheads="1"/>
        </xdr:cNvSpPr>
      </xdr:nvSpPr>
      <xdr:spPr>
        <a:xfrm>
          <a:off x="209550" y="557498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33"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34"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35"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36"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37"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38"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39" name="Text Box 4"/>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85725" cy="152400"/>
    <xdr:sp>
      <xdr:nvSpPr>
        <xdr:cNvPr id="3540" name="Text Box 6"/>
        <xdr:cNvSpPr txBox="1">
          <a:spLocks noChangeArrowheads="1"/>
        </xdr:cNvSpPr>
      </xdr:nvSpPr>
      <xdr:spPr>
        <a:xfrm>
          <a:off x="209550" y="557498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41"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42"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43"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44"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45"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46"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47"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48"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49"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50"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51"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52"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53"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54"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55"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56"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57"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58"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59"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60"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61"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62"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63"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64"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65"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66"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67"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68"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69"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70"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71"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72"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73"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74"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75"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76"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77"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78"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79"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80"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81"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82"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83"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84"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85"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86"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87"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88"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89"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90"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91"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592"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93"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94"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95"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96"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97"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98"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599"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00"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01"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02"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03"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04"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05"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06"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07"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08"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09"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10"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11"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12"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13"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14"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15"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16"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17"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18"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19"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20"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21"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22"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23"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24"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25"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26"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27"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28"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29"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30"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31"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32"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33"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34"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35"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36"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37"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38"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39"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40"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41"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42"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43"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44"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45"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46"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47"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48"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49"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50"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51" name="Text Box 4"/>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76200" cy="152400"/>
    <xdr:sp>
      <xdr:nvSpPr>
        <xdr:cNvPr id="3652" name="Text Box 6"/>
        <xdr:cNvSpPr txBox="1">
          <a:spLocks noChangeArrowheads="1"/>
        </xdr:cNvSpPr>
      </xdr:nvSpPr>
      <xdr:spPr>
        <a:xfrm>
          <a:off x="209550" y="445484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53"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54"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55"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56"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57"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58"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59" name="Text Box 4"/>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85725" cy="152400"/>
    <xdr:sp>
      <xdr:nvSpPr>
        <xdr:cNvPr id="3660" name="Text Box 6"/>
        <xdr:cNvSpPr txBox="1">
          <a:spLocks noChangeArrowheads="1"/>
        </xdr:cNvSpPr>
      </xdr:nvSpPr>
      <xdr:spPr>
        <a:xfrm>
          <a:off x="209550" y="445484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66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66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663"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664"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6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6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6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6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669"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670"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67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67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73"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74"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7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7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7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7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679"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680"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68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68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83"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84"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8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8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8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8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89"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90"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69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69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693"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694"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9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9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9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69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699"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00"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0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0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03"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04"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0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0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0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0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09"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10"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1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1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13"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14"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1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1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1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1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19"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20"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2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2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23"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24"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2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2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2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2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29"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30"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3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3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33"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34"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3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3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3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3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39"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40"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4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4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43"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44"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4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4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4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4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49"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50"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5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5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53"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54"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5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5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5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5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59"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60"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6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6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63"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64"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6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6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6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6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69"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70"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7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7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73"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74"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7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7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7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7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79"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80"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8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8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83"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84"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8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8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8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8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89"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90"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9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9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93"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94"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9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9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9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79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799"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00"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0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0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03"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04"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0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0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0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0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09"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10"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1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1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13"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14"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1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1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1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1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19"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20"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2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2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23"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24"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2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2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2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2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29"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30"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3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3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33"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34"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3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3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3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3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39"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40"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4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4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43"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44"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4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4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4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4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49"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50"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5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5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53"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54"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5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5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5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5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59"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60"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6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6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63"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64"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6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6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6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6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69"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70"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7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7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73"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74"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7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7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7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7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79"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80"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8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8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83"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84"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8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8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8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8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89"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90"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91" name="Text Box 4"/>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76200" cy="152400"/>
    <xdr:sp>
      <xdr:nvSpPr>
        <xdr:cNvPr id="3892" name="Text Box 6"/>
        <xdr:cNvSpPr txBox="1">
          <a:spLocks noChangeArrowheads="1"/>
        </xdr:cNvSpPr>
      </xdr:nvSpPr>
      <xdr:spPr>
        <a:xfrm>
          <a:off x="209550" y="449484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93"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94"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95"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96"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97"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98"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899" name="Text Box 4"/>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85725" cy="152400"/>
    <xdr:sp>
      <xdr:nvSpPr>
        <xdr:cNvPr id="3900" name="Text Box 6"/>
        <xdr:cNvSpPr txBox="1">
          <a:spLocks noChangeArrowheads="1"/>
        </xdr:cNvSpPr>
      </xdr:nvSpPr>
      <xdr:spPr>
        <a:xfrm>
          <a:off x="209550" y="4494847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38100</xdr:colOff>
      <xdr:row>0</xdr:row>
      <xdr:rowOff>85725</xdr:rowOff>
    </xdr:from>
    <xdr:to>
      <xdr:col>4</xdr:col>
      <xdr:colOff>723900</xdr:colOff>
      <xdr:row>3</xdr:row>
      <xdr:rowOff>104775</xdr:rowOff>
    </xdr:to>
    <xdr:pic>
      <xdr:nvPicPr>
        <xdr:cNvPr id="3901" name="Picture 1"/>
        <xdr:cNvPicPr preferRelativeResize="1">
          <a:picLocks noChangeAspect="1"/>
        </xdr:cNvPicPr>
      </xdr:nvPicPr>
      <xdr:blipFill>
        <a:blip r:embed="rId1"/>
        <a:stretch>
          <a:fillRect/>
        </a:stretch>
      </xdr:blipFill>
      <xdr:spPr>
        <a:xfrm>
          <a:off x="685800" y="85725"/>
          <a:ext cx="2838450" cy="1114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AppData\Roaming\Microsoft\Excel\REPORTE%20GRAL%20DE%20OBRAS%20A%20SEPTIEMBRE%202015%20(version%201).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 Septiembre"/>
      <sheetName val="Base"/>
      <sheetName val="ACUM OBRAS SEP 2015"/>
      <sheetName val="Hoja2"/>
      <sheetName val="Hoja1"/>
    </sheetNames>
    <sheetDataSet>
      <sheetData sheetId="1">
        <row r="3">
          <cell r="C3">
            <v>25630</v>
          </cell>
          <cell r="D3" t="str">
            <v>RECURSOS PROPIOS 2015</v>
          </cell>
          <cell r="E3" t="str">
            <v>BACHEO CON MEZCLA ASFALTICA EN CALIENTE UBICADA EN DIFERENTES CALLES, DE LA COLONIA ZONA VOLANTE DEL MUNICIPIO DE PUEBLA</v>
          </cell>
          <cell r="F3" t="str">
            <v>CONSTRUCTORA JON &amp; CAR SA DE CV</v>
          </cell>
          <cell r="G3">
            <v>25630</v>
          </cell>
          <cell r="H3" t="str">
            <v>OP/I3E001/SISPMP-2015-25630</v>
          </cell>
          <cell r="I3">
            <v>980169.48</v>
          </cell>
          <cell r="J3">
            <v>954763.68</v>
          </cell>
          <cell r="K3">
            <v>954763.68</v>
          </cell>
        </row>
        <row r="4">
          <cell r="C4">
            <v>25631</v>
          </cell>
          <cell r="D4" t="str">
            <v>RECURSOS PROPIOS 2015</v>
          </cell>
          <cell r="E4" t="str">
            <v>BACHEO CON MEZCLA ASFALTICA EN CALIENTE UBICADA EN DIFERENTES CALLES, DE LA COLONIA ZONA VOLANTE DEL MUNICIPIO DE PUEBLA</v>
          </cell>
          <cell r="F4" t="str">
            <v>GRUPO DE CONSULTORIA EN CONSTRUCCION LISAMOMBC SA DE CV</v>
          </cell>
          <cell r="G4">
            <v>25631</v>
          </cell>
          <cell r="H4" t="str">
            <v>OP/I3E002/SISPMP-2015-25631</v>
          </cell>
          <cell r="I4">
            <v>980169.48</v>
          </cell>
          <cell r="J4">
            <v>954166.51</v>
          </cell>
          <cell r="K4">
            <v>954166.51</v>
          </cell>
        </row>
        <row r="5">
          <cell r="C5">
            <v>25632</v>
          </cell>
          <cell r="D5" t="str">
            <v>RECURSOS PROPIOS 2015</v>
          </cell>
          <cell r="E5" t="str">
            <v>BACHEO CON MEZCLA ASFALTICA EN CALIENTE UBICADA EN DIFERENTES CALLES, DE LA COLONIA ZONA VOLANTE DEL MUNICIPIO DE PUEBLA</v>
          </cell>
          <cell r="F5" t="str">
            <v>CISBA ACABADOS Y REMODELACIONES SA DE CV</v>
          </cell>
          <cell r="G5">
            <v>25632</v>
          </cell>
          <cell r="H5" t="str">
            <v>OP/I3E003/SISPMP-2015-25632</v>
          </cell>
          <cell r="I5">
            <v>980169.48</v>
          </cell>
          <cell r="J5">
            <v>954138.95</v>
          </cell>
          <cell r="K5">
            <v>954138.95</v>
          </cell>
        </row>
        <row r="6">
          <cell r="C6">
            <v>25633</v>
          </cell>
          <cell r="D6" t="str">
            <v>RECURSOS PROPIOS 2015</v>
          </cell>
          <cell r="E6" t="str">
            <v>BACHEO CON MEZCLA ASFALTICA EN CALIENTE UBICADA EN DIFERENTES CALLES, DE LA COLONIA ZONA VOLANTE DEL MUNICIPIO DE PUEBLA</v>
          </cell>
          <cell r="F6" t="str">
            <v>GRUPO CONSTRUCTOR MARCAR Y ASOCIADOS SA DE CV</v>
          </cell>
          <cell r="G6">
            <v>25633</v>
          </cell>
          <cell r="H6" t="str">
            <v>OP/I3E004/SISPMP-2015-25633</v>
          </cell>
          <cell r="I6">
            <v>980169.48</v>
          </cell>
          <cell r="J6">
            <v>955500.96</v>
          </cell>
          <cell r="K6">
            <v>955500.96</v>
          </cell>
        </row>
        <row r="7">
          <cell r="C7">
            <v>25634</v>
          </cell>
          <cell r="D7" t="str">
            <v>RECURSOS PROPIOS 2015</v>
          </cell>
          <cell r="E7" t="str">
            <v>BACHEO CON MEZCLA ASFALTICA EN CALIENTE UBICADA EN DIFERENTES CALLES, DE LA COLONIA ZONA VOLANTE DEL MUNICIPIO DE PUEBLA</v>
          </cell>
          <cell r="F7" t="str">
            <v>SUPERVISION Y CONSTRUCCION IKUSI S DE RL DE CV</v>
          </cell>
          <cell r="G7">
            <v>25634</v>
          </cell>
          <cell r="H7" t="str">
            <v>OP/I3E005/SISPMP-2015-25634</v>
          </cell>
          <cell r="I7">
            <v>980169.48</v>
          </cell>
          <cell r="J7">
            <v>952117.77</v>
          </cell>
          <cell r="K7">
            <v>952117.77</v>
          </cell>
        </row>
        <row r="8">
          <cell r="C8">
            <v>25635</v>
          </cell>
          <cell r="D8" t="str">
            <v>RECURSOS PROPIOS 2015</v>
          </cell>
          <cell r="E8" t="str">
            <v>BACHEO CON MEZCLA ASFALTICA EN CALIENTE UBICADA EN DIFERENTES CALLES, DE LA COLONIA ZONA VOLANTE DEL MUNICIPIO DE PUEBLA</v>
          </cell>
          <cell r="F8" t="str">
            <v>OLI CONSTRUCCIONES SA DE CV</v>
          </cell>
          <cell r="G8">
            <v>25635</v>
          </cell>
          <cell r="H8" t="str">
            <v>OP/I3E006/SISPMP-2015-25635</v>
          </cell>
          <cell r="I8">
            <v>980169.48</v>
          </cell>
          <cell r="J8">
            <v>952092.5</v>
          </cell>
          <cell r="K8">
            <v>952092.5</v>
          </cell>
        </row>
        <row r="9">
          <cell r="C9">
            <v>25636</v>
          </cell>
          <cell r="D9" t="str">
            <v>RECURSOS PROPIOS 2015</v>
          </cell>
          <cell r="E9" t="str">
            <v>BACHEO CON MEZCLA ASFALTICA EN CALIENTE UBICADA EN DIFERENTES CALLES, DE LA COLONIA ZONA VOLANTE DEL MUNICIPIO DE PUEBLA</v>
          </cell>
          <cell r="F9" t="str">
            <v>DICOVIT SA DE CV</v>
          </cell>
          <cell r="G9">
            <v>25636</v>
          </cell>
          <cell r="H9" t="str">
            <v>OP/I3E007/SISPMP-2015-25636</v>
          </cell>
          <cell r="I9">
            <v>980169.48</v>
          </cell>
          <cell r="J9">
            <v>952905.57</v>
          </cell>
          <cell r="K9">
            <v>952905.57</v>
          </cell>
        </row>
        <row r="10">
          <cell r="C10">
            <v>25637</v>
          </cell>
          <cell r="D10" t="str">
            <v>RECURSOS PROPIOS 2015</v>
          </cell>
          <cell r="E10" t="str">
            <v>BACHEO CON MEZCLA ASFALTICA EN CALIENTE UBICADA EN DIFERENTES CALLES, DE LA COLONIA ZONA VOLANTE DEL MUNICIPIO DE PUEBLA</v>
          </cell>
          <cell r="F10" t="str">
            <v>INGENIERIA EN CONSTRUCCIONES PREDYKSA SA DE CV</v>
          </cell>
          <cell r="G10">
            <v>25637</v>
          </cell>
          <cell r="H10" t="str">
            <v>OP/I3E008/SISPMP-2015-25637</v>
          </cell>
          <cell r="I10">
            <v>980169.48</v>
          </cell>
          <cell r="J10">
            <v>952023.6</v>
          </cell>
          <cell r="K10">
            <v>952023.6</v>
          </cell>
        </row>
        <row r="11">
          <cell r="C11">
            <v>25638</v>
          </cell>
          <cell r="D11" t="str">
            <v>RECURSOS PROPIOS 2015</v>
          </cell>
          <cell r="E11" t="str">
            <v>BACHEO CON MEZCLA ASFALTICA EN CALIENTE UBICADA EN DIFERENTES CALLES, DE LA COLONIA ZONA VOLANTE DEL MUNICIPIO DE PUEBLA</v>
          </cell>
          <cell r="F11" t="str">
            <v>SANIBARI EDIFICACION Y CONSTRUCCION SA DE CV</v>
          </cell>
          <cell r="G11">
            <v>25638</v>
          </cell>
          <cell r="H11" t="str">
            <v>OP/I3E009/SISPMP-2015-25638</v>
          </cell>
          <cell r="I11">
            <v>980169.48</v>
          </cell>
          <cell r="J11">
            <v>971750.82</v>
          </cell>
          <cell r="K11">
            <v>971750.82</v>
          </cell>
        </row>
        <row r="12">
          <cell r="C12">
            <v>25639</v>
          </cell>
          <cell r="D12" t="str">
            <v>RECURSOS PROPIOS 2015</v>
          </cell>
          <cell r="E12" t="str">
            <v>BACHEO CON MEZCLA ASFALTICA EN CALIENTE UBICADA EN DIFERENTES CALLES, DE LA COLONIA ZONA VOLANTE DEL MUNICIPIO DE PUEBLA</v>
          </cell>
          <cell r="F12" t="str">
            <v>CONSTRUCCIONES Y ARRENDAMIENTO DE MAQUINARIA  COARBY SA DE CV</v>
          </cell>
          <cell r="G12">
            <v>25639</v>
          </cell>
          <cell r="H12" t="str">
            <v>OP/I3E010/SISPMP-2015-25639</v>
          </cell>
          <cell r="I12">
            <v>980169.48</v>
          </cell>
          <cell r="J12">
            <v>951906.46</v>
          </cell>
          <cell r="K12">
            <v>951906.46</v>
          </cell>
        </row>
        <row r="13">
          <cell r="C13">
            <v>25640</v>
          </cell>
          <cell r="D13" t="str">
            <v>RECURSOS PROPIOS 2015</v>
          </cell>
          <cell r="E13" t="str">
            <v>BACHEO CON MEZCLA ASFALTICA EN CALIENTE UBICADA EN DIFERENTES CALLES, DE LA COLONIA ZONA VOLANTE DEL MUNICIPIO DE PUEBLA</v>
          </cell>
          <cell r="F13" t="str">
            <v>OLI CONSTRUCCIONES SA DE CV</v>
          </cell>
          <cell r="G13">
            <v>25640</v>
          </cell>
          <cell r="H13" t="str">
            <v>OP/I3E011/SISPMP-2015-25640</v>
          </cell>
          <cell r="I13">
            <v>773877.17</v>
          </cell>
          <cell r="J13">
            <v>764378.66</v>
          </cell>
          <cell r="K13">
            <v>764378.66</v>
          </cell>
        </row>
        <row r="14">
          <cell r="C14">
            <v>25641</v>
          </cell>
          <cell r="D14" t="str">
            <v>RECURSOS PROPIOS 2015</v>
          </cell>
          <cell r="E14" t="str">
            <v>BACHEO CON MEZCLA ASFALTICA EN CALIENTE UBICADA EN DIFERENTES CALLES, DE LA COLONIA ZONA VOLANTE DEL MUNICIPIO DE PUEBLA</v>
          </cell>
          <cell r="F14" t="str">
            <v>CONSTRUCTORA JON &amp; CAR SA DE CV</v>
          </cell>
          <cell r="G14">
            <v>25641</v>
          </cell>
          <cell r="H14" t="str">
            <v>OP/I3E012/SISPMP-2015-25641</v>
          </cell>
          <cell r="I14">
            <v>773877.17</v>
          </cell>
          <cell r="J14">
            <v>758872.05</v>
          </cell>
          <cell r="K14">
            <v>758872.05</v>
          </cell>
        </row>
        <row r="15">
          <cell r="C15">
            <v>25642</v>
          </cell>
          <cell r="D15" t="str">
            <v>RECURSOS PROPIOS 2015</v>
          </cell>
          <cell r="E15" t="str">
            <v>BACHEO CON MEZCLA ASFALTICA EN CALIENTE UBICADA EN DIFERENTES CALLES, DE LA COLONIA ZONA VOLANTE DEL MUNICIPIO DE PUEBLA</v>
          </cell>
          <cell r="F15" t="str">
            <v>JOSE CARLOS FLORES MACIP</v>
          </cell>
          <cell r="G15">
            <v>25642</v>
          </cell>
          <cell r="H15" t="str">
            <v>OP/I3E013/SISPMP-2015-25642</v>
          </cell>
          <cell r="I15">
            <v>773877.17</v>
          </cell>
          <cell r="J15">
            <v>758242.31</v>
          </cell>
          <cell r="K15">
            <v>758242.31</v>
          </cell>
        </row>
        <row r="16">
          <cell r="C16">
            <v>25643</v>
          </cell>
          <cell r="D16" t="str">
            <v>RECURSOS PROPIOS 2015</v>
          </cell>
          <cell r="E16" t="str">
            <v>BACHEO CON MEZCLA ASFALTICA EN CALIENTE UBICADA EN DIFERENTES CALLES, DE LA COLONIA ZONA VOLANTE DEL MUNICIPIO DE PUEBLA</v>
          </cell>
          <cell r="F16" t="str">
            <v>CISBA ACABADOS Y REMODELACIONES SA DE CV</v>
          </cell>
          <cell r="G16">
            <v>25643</v>
          </cell>
          <cell r="H16" t="str">
            <v>OP/I3E014/SISPMP-2015-25643</v>
          </cell>
          <cell r="I16">
            <v>773877.17</v>
          </cell>
          <cell r="J16">
            <v>755851.82</v>
          </cell>
          <cell r="K16">
            <v>755851.82</v>
          </cell>
        </row>
        <row r="17">
          <cell r="C17">
            <v>25644</v>
          </cell>
          <cell r="D17" t="str">
            <v>RECURSOS PROPIOS 2015</v>
          </cell>
          <cell r="E17" t="str">
            <v>BACHEO CON MEZCLA ASFALTICA EN CALIENTE UBICADA EN DIFERENTES CALLES, DE LA COLONIA ZONA VOLANTE DEL MUNICIPIO DE PUEBLA</v>
          </cell>
          <cell r="F17" t="str">
            <v>GRUPO CONSTRUCTOR MARCAR Y ASOCIADOS SA DE CV</v>
          </cell>
          <cell r="G17">
            <v>25644</v>
          </cell>
          <cell r="H17" t="str">
            <v>OP/I3E015/SISPMP-2015-25644</v>
          </cell>
          <cell r="I17">
            <v>773877.17</v>
          </cell>
          <cell r="J17">
            <v>757795.33</v>
          </cell>
          <cell r="K17">
            <v>757795.33</v>
          </cell>
        </row>
        <row r="18">
          <cell r="C18">
            <v>25645</v>
          </cell>
          <cell r="D18" t="str">
            <v>RECURSOS PROPIOS 2015</v>
          </cell>
          <cell r="E18" t="str">
            <v>BACHEO CON MEZCLA ASFALTICA EN CALIENTE UBICADA EN DIFERENTES CALLES, DE LA COLONIA ZONA VOLANTE DEL MUNICIPIO DE PUEBLA</v>
          </cell>
          <cell r="F18" t="str">
            <v>RAMIREZ &amp; GARCIA CONSTRUCTORA SA DE CV</v>
          </cell>
          <cell r="G18">
            <v>25645</v>
          </cell>
          <cell r="H18" t="str">
            <v>OP/I3E016/SISPMP-2015-25645</v>
          </cell>
          <cell r="I18">
            <v>773877.17</v>
          </cell>
          <cell r="J18">
            <v>753888.41</v>
          </cell>
          <cell r="K18">
            <v>753888.41</v>
          </cell>
        </row>
        <row r="19">
          <cell r="C19">
            <v>25646</v>
          </cell>
          <cell r="D19" t="str">
            <v>RECURSOS PROPIOS 2015</v>
          </cell>
          <cell r="E19" t="str">
            <v>BACHEO CON MEZCLA ASFALTICA EN CALIENTE UBICADA EN DIFERENTES CALLES, DE LA COLONIA ZONA VOLANTE DEL MUNICIPIO DE PUEBLA</v>
          </cell>
          <cell r="F19" t="str">
            <v>CONSTRUCCION ASESORIA DISEÑO INNOVACION Y SERVICIOS AGROECOLOGICOS SA DE CV</v>
          </cell>
          <cell r="G19">
            <v>25646</v>
          </cell>
          <cell r="H19" t="str">
            <v>OP/I3E017/SISPMP-2015-25646</v>
          </cell>
          <cell r="I19">
            <v>773877.17</v>
          </cell>
          <cell r="J19">
            <v>763991.4</v>
          </cell>
          <cell r="K19">
            <v>763991.4</v>
          </cell>
        </row>
        <row r="20">
          <cell r="C20">
            <v>25647</v>
          </cell>
          <cell r="D20" t="str">
            <v>RECURSOS PROPIOS 2015</v>
          </cell>
          <cell r="E20" t="str">
            <v>BACHEO CON MEZCLA ASFALTICA EN CALIENTE UBICADA EN DIFERENTES CALLES, DE LA COLONIA ZONA VOLANTE DEL MUNICIPIO DE PUEBLA</v>
          </cell>
          <cell r="F20" t="str">
            <v>CONSTRUCCIONES RACANI SA DE CV</v>
          </cell>
          <cell r="G20">
            <v>25647</v>
          </cell>
          <cell r="H20" t="str">
            <v>OP/I3E018/SISPMP-2015-25647</v>
          </cell>
          <cell r="I20">
            <v>773877.17</v>
          </cell>
          <cell r="J20">
            <v>750741.51</v>
          </cell>
          <cell r="K20">
            <v>750741.51</v>
          </cell>
        </row>
        <row r="21">
          <cell r="C21">
            <v>25648</v>
          </cell>
          <cell r="D21" t="str">
            <v>RECURSOS PROPIOS 2015</v>
          </cell>
          <cell r="E21" t="str">
            <v>BACHEO CON MEZCLA ASFALTICA EN CALIENTE UBICADA EN DIFERENTES CALLES, DE LA COLONIA ZONA VOLANTE DEL MUNICIPIO DE PUEBLA</v>
          </cell>
          <cell r="F21" t="str">
            <v>SANIBARI EDIFICACION Y CONSTRUCCION SA DE CV</v>
          </cell>
          <cell r="G21">
            <v>25648</v>
          </cell>
          <cell r="H21" t="str">
            <v>OP/I3E019/SISPMP-2015-25648</v>
          </cell>
          <cell r="I21">
            <v>773877.17</v>
          </cell>
          <cell r="J21">
            <v>753003.51</v>
          </cell>
          <cell r="K21">
            <v>753003.51</v>
          </cell>
        </row>
        <row r="22">
          <cell r="C22">
            <v>25649</v>
          </cell>
          <cell r="D22" t="str">
            <v>RECURSOS PROPIOS 2015</v>
          </cell>
          <cell r="E22" t="str">
            <v>BACHEO CON MEZCLA ASFALTICA EN CALIENTE UBICADA EN DIFERENTES CALLES, DE LA COLONIA ZONA VOLANTE DEL MUNICIPIO DE PUEBLA</v>
          </cell>
          <cell r="F22" t="str">
            <v>GRUPO CONSTRUCTOR LICOSA SA DE CV</v>
          </cell>
          <cell r="G22">
            <v>25649</v>
          </cell>
          <cell r="H22" t="str">
            <v>OP/I3E020/SISPMP-2015-25649</v>
          </cell>
          <cell r="I22">
            <v>773877.17</v>
          </cell>
          <cell r="J22">
            <v>749320.98</v>
          </cell>
          <cell r="K22">
            <v>749320.98</v>
          </cell>
        </row>
        <row r="23">
          <cell r="C23">
            <v>40416</v>
          </cell>
          <cell r="D23" t="str">
            <v>PRODDER-FISMDF 2015</v>
          </cell>
          <cell r="E23" t="str">
            <v>AMPLIACION DE ALCANTARILLADO SANITARIO UBICADA EN CALLE MAXIMO SANCHEZ GARCIA ENTRE CALLE FUNDICION Y CALLE MOSTRANZA  DE LA JUNTA AUXILIAR SAN PEDRO ZACACHIMALPA DEL MUNICIPIO DE PUEBLA</v>
          </cell>
          <cell r="F23" t="str">
            <v>GRUPO CONSTRUCTOR PROGRENMER SA DE CV</v>
          </cell>
          <cell r="G23">
            <v>40416</v>
          </cell>
          <cell r="H23" t="str">
            <v>OP/ADN1/SISPMP-2015-40416</v>
          </cell>
          <cell r="I23">
            <v>189410.22</v>
          </cell>
          <cell r="J23">
            <v>187914.7</v>
          </cell>
          <cell r="K23">
            <v>187811.47</v>
          </cell>
        </row>
        <row r="24">
          <cell r="C24">
            <v>40417</v>
          </cell>
          <cell r="D24" t="str">
            <v>PRODDER-FISMDF 2015</v>
          </cell>
          <cell r="E24" t="str">
            <v>AMPLIACION DE ALCANTARILLADO SANITARIO UBICADA EN PRIVADA BENITO JUAREZ ENTRE AV. CLAVIJERO Y BARRANCA Y AV. CLAVIJERO ENTRE PRIVADA BENITO JUAREZ Y CALLE JUAN DE LA BARRERA  DE LA COLONIA EL ENCINAR PRIMERA SECCION DEL MUNICIPIO DE PUEBLA</v>
          </cell>
          <cell r="F24" t="str">
            <v>ZUNIKABE CONSTRUCCION Y SUPERVISION SA DE CV</v>
          </cell>
          <cell r="G24">
            <v>40417</v>
          </cell>
          <cell r="H24" t="str">
            <v>OP/ADN2/SISPMP-2015-40417</v>
          </cell>
          <cell r="I24">
            <v>227081.59</v>
          </cell>
          <cell r="J24">
            <v>223962.87</v>
          </cell>
          <cell r="K24">
            <v>223962.09</v>
          </cell>
        </row>
        <row r="25">
          <cell r="C25">
            <v>30628</v>
          </cell>
          <cell r="D25" t="str">
            <v>FISMDF 2015</v>
          </cell>
          <cell r="E25" t="str">
            <v>REHABILITACION DE ALCANTARILLADO SANITARIO Y LINEA DE CONDUCCION DE AGUA POTABLE EN CALLE JOSE MARIA MORELOS Y PAVON UBICADA EN CALLE JOSE MARIA MORELOS Y PAVON ENTRE CALLE CONSTITUCION Y CALLE ROLDAN  EN LA JUNTA AUXILIAR SAN MIGUEL CANOA DEL MUNICIPIO D</v>
          </cell>
          <cell r="F25" t="str">
            <v>SOLUCIONES INTEGRALES EN INGENIERIA ESCAR SA DE CV</v>
          </cell>
          <cell r="G25">
            <v>30628</v>
          </cell>
          <cell r="H25" t="str">
            <v>OP/I5E001/SISPMP-2015-30628</v>
          </cell>
          <cell r="I25">
            <v>2342623.93</v>
          </cell>
          <cell r="J25">
            <v>2342623.93</v>
          </cell>
          <cell r="K25">
            <v>1928420.4500000002</v>
          </cell>
        </row>
        <row r="26">
          <cell r="C26">
            <v>25651</v>
          </cell>
          <cell r="D26" t="str">
            <v>RECURSOS PROPIOS 2015</v>
          </cell>
          <cell r="E26" t="str">
            <v>MODERNIZACION DE ANDENES DE LA CENTRAL DE ABASTOS UBICADA ENTRE NAVE "A" Y NAVE"B" ENTRE NAVE "C" Y NAVE "D" EN LA JUNTA AUXILIAR SAN PABLO XOCHIMEHUACAN </v>
          </cell>
          <cell r="F26" t="str">
            <v>DISEÑO Y ACABADOS CONSTRUGAVA SA DE CV</v>
          </cell>
          <cell r="G26">
            <v>25651</v>
          </cell>
          <cell r="H26" t="str">
            <v>OP/LPE001/SISPMP-2015-25651</v>
          </cell>
          <cell r="I26">
            <v>10714781.200000001</v>
          </cell>
          <cell r="J26">
            <v>10714781.200000001</v>
          </cell>
          <cell r="K26">
            <v>8765078.190000001</v>
          </cell>
        </row>
        <row r="27">
          <cell r="C27">
            <v>25652</v>
          </cell>
          <cell r="D27" t="str">
            <v>RECURSOS PROPIOS 2015</v>
          </cell>
          <cell r="E27" t="str">
            <v>BACHEO CON MEZCLA ASFALTICA EN CALIENTE UBICADA EN DIFERENTES CALLES, DE LA COLONIA ZONA VOLANTE DEL MUNICIPIO DE PUEBLA</v>
          </cell>
          <cell r="F27" t="str">
            <v>COINFRA SA DE CV</v>
          </cell>
          <cell r="G27">
            <v>25652</v>
          </cell>
          <cell r="H27" t="str">
            <v>OP/I3E021/SISPMP-2015-25652</v>
          </cell>
          <cell r="I27">
            <v>773877.17</v>
          </cell>
          <cell r="J27">
            <v>753229.48</v>
          </cell>
          <cell r="K27">
            <v>753229.48</v>
          </cell>
        </row>
        <row r="28">
          <cell r="C28">
            <v>25653</v>
          </cell>
          <cell r="D28" t="str">
            <v>RECURSOS PROPIOS 2015</v>
          </cell>
          <cell r="E28" t="str">
            <v>BACHEO CON MEZCLA ASFALTICA EN CALIENTE UBICADA EN DIFERENTES CALLES, DE LA COLONIA ZONA VOLANTE DEL MUNICIPIO DE PUEBLA</v>
          </cell>
          <cell r="F28" t="str">
            <v>CONSTRUCTORA E INMOBILIARIA ANGELOPOLITANA SA DE CV</v>
          </cell>
          <cell r="G28">
            <v>25653</v>
          </cell>
          <cell r="H28" t="str">
            <v>OP/I3E022/SISPMP-2015-25653</v>
          </cell>
          <cell r="I28">
            <v>773877.17</v>
          </cell>
          <cell r="J28">
            <v>766713.04</v>
          </cell>
          <cell r="K28">
            <v>766713.04</v>
          </cell>
        </row>
        <row r="29">
          <cell r="C29">
            <v>25654</v>
          </cell>
          <cell r="D29" t="str">
            <v>RECURSOS PROPIOS 2015</v>
          </cell>
          <cell r="E29" t="str">
            <v>BACHEO CON MEZCLA ASFALTICA EN CALIENTE UBICADA EN DIFERENTES CALLES, DE LA COLONIA ZONA VOLANTE DEL MUNICIPIO DE PUEBLA</v>
          </cell>
          <cell r="F29" t="str">
            <v>INGENIERIA ESPECIALIZADA CONSULTORIA Y CONSTRUCCION CARJON SA DE CV</v>
          </cell>
          <cell r="G29">
            <v>25654</v>
          </cell>
          <cell r="H29" t="str">
            <v>OP/I3E023/SISPMP-2015-25654</v>
          </cell>
          <cell r="I29">
            <v>773877.17</v>
          </cell>
          <cell r="J29">
            <v>754697.3</v>
          </cell>
          <cell r="K29">
            <v>754697.3</v>
          </cell>
        </row>
        <row r="30">
          <cell r="C30">
            <v>25655</v>
          </cell>
          <cell r="D30" t="str">
            <v>RECURSOS PROPIOS 2015</v>
          </cell>
          <cell r="E30" t="str">
            <v>BACHEO CON MEZCLA ASFALTICA EN CALIENTE UBICADA EN DIFERENTES CALLES, DE LA COLONIA ZONA VOLANTE DEL MUNICIPIO DE PUEBLA</v>
          </cell>
          <cell r="F30" t="str">
            <v>ORBE TERRACERIAS Y PAVIMENTOS SA DE CV</v>
          </cell>
          <cell r="G30">
            <v>25655</v>
          </cell>
          <cell r="H30" t="str">
            <v>OP/I3E024/SISPMP-2015-25655</v>
          </cell>
          <cell r="I30">
            <v>773877.17</v>
          </cell>
          <cell r="J30">
            <v>758426.88</v>
          </cell>
          <cell r="K30">
            <v>758426.88</v>
          </cell>
        </row>
        <row r="31">
          <cell r="C31">
            <v>25656</v>
          </cell>
          <cell r="D31" t="str">
            <v>RECURSOS PROPIOS 2015</v>
          </cell>
          <cell r="E31" t="str">
            <v>BACHEO CON MEZCLA ASFALTICA EN CALIENTE UBICADA EN DIFERENTES CALLES, DE LA COLONIA ZONA VOLANTE DEL MUNICIPIO DE PUEBLA</v>
          </cell>
          <cell r="F31" t="str">
            <v>GRUPO VILERA SA DE CV</v>
          </cell>
          <cell r="G31">
            <v>25656</v>
          </cell>
          <cell r="H31" t="str">
            <v>OP/I3E025/SISPMP-2015-25656</v>
          </cell>
          <cell r="I31">
            <v>773877.17</v>
          </cell>
          <cell r="J31">
            <v>759205.01</v>
          </cell>
          <cell r="K31">
            <v>759205.01</v>
          </cell>
        </row>
        <row r="32">
          <cell r="C32">
            <v>25657</v>
          </cell>
          <cell r="D32" t="str">
            <v>RECURSOS PROPIOS 2015</v>
          </cell>
          <cell r="E32" t="str">
            <v>BACHEO CON MEZCLA ASFALTICA EN CALIENTE UBICADA EN DIFERENTES CALLES, DE LA COLONIA ZONA VOLANTE DEL MUNICIPIO DE PUEBLA</v>
          </cell>
          <cell r="F32" t="str">
            <v>INGENIERIA Y ARQUITECTURA APLICADA DE PUEBLA SA DE CV</v>
          </cell>
          <cell r="G32">
            <v>25657</v>
          </cell>
          <cell r="H32" t="str">
            <v>OP/I3E026/SISPMP-2015-25657</v>
          </cell>
          <cell r="I32">
            <v>773877.17</v>
          </cell>
          <cell r="J32">
            <v>759264.73</v>
          </cell>
          <cell r="K32">
            <v>759264.73</v>
          </cell>
        </row>
        <row r="33">
          <cell r="C33">
            <v>25658</v>
          </cell>
          <cell r="D33" t="str">
            <v>RECURSOS PROPIOS 2015</v>
          </cell>
          <cell r="E33" t="str">
            <v>BACHEO CON MEZCLA ASFALTICA EN CALIENTE UBICADA EN DIFERENTES CALLES, DE LA COLONIA ZONA VOLANTE DEL MUNICIPIO DE PUEBLA</v>
          </cell>
          <cell r="F33" t="str">
            <v>PLALPU SA DE CV</v>
          </cell>
          <cell r="G33">
            <v>25658</v>
          </cell>
          <cell r="H33" t="str">
            <v>OP/I3E027/SISPMP-2015-25658</v>
          </cell>
          <cell r="I33">
            <v>773877.17</v>
          </cell>
          <cell r="J33">
            <v>757313.98</v>
          </cell>
          <cell r="K33">
            <v>757313.98</v>
          </cell>
        </row>
        <row r="34">
          <cell r="C34">
            <v>25659</v>
          </cell>
          <cell r="D34" t="str">
            <v>RECURSOS PROPIOS 2015</v>
          </cell>
          <cell r="E34" t="str">
            <v>BACHEO CON MEZCLA ASFALTICA EN CALIENTE UBICADA EN DIFERENTES CALLES, DE LA COLONIA ZONA VOLANTE DEL MUNICIPIO DE PUEBLA</v>
          </cell>
          <cell r="F34" t="str">
            <v>OLI CONSTRUCCIONES SA DE CV</v>
          </cell>
          <cell r="G34">
            <v>25659</v>
          </cell>
          <cell r="H34" t="str">
            <v>OP/I3E028/SISPMP-2015-25659</v>
          </cell>
          <cell r="I34">
            <v>773877.17</v>
          </cell>
          <cell r="J34">
            <v>764892.59</v>
          </cell>
          <cell r="K34">
            <v>764892.59</v>
          </cell>
        </row>
        <row r="35">
          <cell r="C35">
            <v>25660</v>
          </cell>
          <cell r="D35" t="str">
            <v>RECURSOS PROPIOS 2015</v>
          </cell>
          <cell r="E35" t="str">
            <v>BACHEO CON MEZCLA ASFALTICA EN CALIENTE UBICADA EN DIFERENTES CALLES, DE LA COLONIA ZONA VOLANTE DEL MUNICIPIO DE PUEBLA</v>
          </cell>
          <cell r="F35" t="str">
            <v>CONARDICO CONSTRUCCIONES Y CONSULTORIA SA DE CV</v>
          </cell>
          <cell r="G35">
            <v>25660</v>
          </cell>
          <cell r="H35" t="str">
            <v>OP/I3E029/SISPMP-2015-25660</v>
          </cell>
          <cell r="I35">
            <v>773877.17</v>
          </cell>
          <cell r="J35">
            <v>773556.95</v>
          </cell>
          <cell r="K35">
            <v>773556.95</v>
          </cell>
        </row>
        <row r="36">
          <cell r="C36">
            <v>25661</v>
          </cell>
          <cell r="D36" t="str">
            <v>RECURSOS PROPIOS 2015</v>
          </cell>
          <cell r="E36" t="str">
            <v>BACHEO CON MEZCLA ASFALTICA EN CALIENTE UBICADA EN DIFERENTES CALLES, DE LA COLONIA ZONA VOLANTE DEL MUNICIPIO DE PUEBLA</v>
          </cell>
          <cell r="F36" t="str">
            <v>DISEÑO Y CONSTRUCCIONES JALGUT SA DE CV</v>
          </cell>
          <cell r="G36">
            <v>25661</v>
          </cell>
          <cell r="H36" t="str">
            <v>OP/I3E030/SISPMP-2015-25661</v>
          </cell>
          <cell r="I36">
            <v>773877.17</v>
          </cell>
          <cell r="J36">
            <v>757272.36</v>
          </cell>
          <cell r="K36">
            <v>757272.36</v>
          </cell>
        </row>
        <row r="37">
          <cell r="C37">
            <v>25662</v>
          </cell>
          <cell r="D37" t="str">
            <v>PARTICIPACIONES</v>
          </cell>
          <cell r="E37" t="str">
            <v>MANTENIMIENTO VIAL EN AVENIDA 4 PONIENTE (PAQUETE NO 2 ETAPA I) UBICADA EN AVENIDA 4 PONIENTE ENTRE CALLE 13 NORTE Y DIAGONAL DEFENSORES DE LA REPUBLICA COLONIAS BARRIO DE SAN SEBASTIAN Y BARRIO DE SAN MATIAS DEL MUNICIPIO DE PUEBLA</v>
          </cell>
          <cell r="F37" t="str">
            <v>INFRAESTRUCTURA Y CONSTRUCCIONES DE PUEBLA SA DE CV</v>
          </cell>
          <cell r="G37">
            <v>25662</v>
          </cell>
          <cell r="H37" t="str">
            <v>OP/LPE003/SISPMP-2015-25662</v>
          </cell>
          <cell r="I37">
            <v>10774540.58</v>
          </cell>
          <cell r="J37">
            <v>10330935.3</v>
          </cell>
          <cell r="K37">
            <v>10330932.31</v>
          </cell>
        </row>
        <row r="38">
          <cell r="C38">
            <v>25663</v>
          </cell>
          <cell r="D38" t="str">
            <v>RECURSOS PROPIOS 2015</v>
          </cell>
          <cell r="E38" t="str">
            <v>MODERNIZACION CON PAVIMENTO DE CONCRETO HIDRAULICO Y OBRAS COMPLEMENTARIAS EN CALLE JOSE MARIA MORELOS Y PAVON, UBICADA EN CALLE JOSE MARIA MORELOS Y PAVON, ENTRE CALLE CONSTITUCION Y CALLE ROLDAN EN LA JUNTA AUXILIAR SAN MIGUEL CANOA DEL MUNICIPIO DE PUE</v>
          </cell>
          <cell r="F38" t="str">
            <v>DISEÑO Y CONSTRUCCIONES JALGUT SA DE CV</v>
          </cell>
          <cell r="G38">
            <v>25663</v>
          </cell>
          <cell r="H38" t="str">
            <v>OP/LPE002/SISPMP-2015-25663</v>
          </cell>
          <cell r="I38">
            <v>4761889.11</v>
          </cell>
          <cell r="J38">
            <v>4576052.45</v>
          </cell>
          <cell r="K38">
            <v>4074842.3599999994</v>
          </cell>
        </row>
        <row r="39">
          <cell r="C39">
            <v>25664</v>
          </cell>
          <cell r="D39" t="str">
            <v>PARTICIPACIONES</v>
          </cell>
          <cell r="E39" t="str">
            <v>MANTENIMIENTO VIAL EN AVENIDA 4 PONIENTE (PAQUETE NO 2 ETAPA II) UBICADA EN AVENIDA 4 PONIENTE ENTRE DIAGONAL DEFENSORES DE LA REPUBLICA Y CALLE 37 NORTE COLONIA AMOR DEL MUNICIPIO DE PUEBLA</v>
          </cell>
          <cell r="F39" t="str">
            <v>CONSTRUCTORA E INMOBILIARIA AROJO SA DE CV</v>
          </cell>
          <cell r="G39">
            <v>25664</v>
          </cell>
          <cell r="H39" t="str">
            <v>OP/LPE004/SISPMP-2015-25664</v>
          </cell>
          <cell r="I39">
            <v>2400982.6</v>
          </cell>
          <cell r="J39">
            <v>2400982.6</v>
          </cell>
          <cell r="K39">
            <v>1628346.07</v>
          </cell>
        </row>
        <row r="40">
          <cell r="C40">
            <v>25665</v>
          </cell>
          <cell r="D40" t="str">
            <v>PARTICIPACIONES</v>
          </cell>
          <cell r="E40" t="str">
            <v>MANTENIMIENTO DE VIALIDADES DE PAVIMENTO ASFALTICO EN DIFERENTES CALLES DE LA CIUDAD DE PUEBLA (PAQUETE NO 1 ZONA NORTE) UBICADA EN DIFERENTES CALLES DE LA ZONA NORTE DEL MUNICIPIO DE PUEBLA</v>
          </cell>
          <cell r="F40" t="str">
            <v>CONSTRUCCIONES Y CARRETERAS LOBCA SA DE CV</v>
          </cell>
          <cell r="G40">
            <v>25665</v>
          </cell>
          <cell r="H40" t="str">
            <v>OP/LPE005/SISPMP-2015-25665</v>
          </cell>
          <cell r="I40">
            <v>5376680.77</v>
          </cell>
          <cell r="J40">
            <v>5107019.94</v>
          </cell>
          <cell r="K40">
            <v>3787456.11</v>
          </cell>
        </row>
        <row r="41">
          <cell r="C41">
            <v>25666</v>
          </cell>
          <cell r="D41" t="str">
            <v>RECURSOS PROPIOS 2015</v>
          </cell>
          <cell r="E41" t="str">
            <v>BACHEO CON MEZCLA ASFALTICA EN CALIENTE UBICADA EN DIFERENTES CALLES, DE LA COLONIA ZONA VOLANTE DEL MUNICIPIO DE PUEBLA</v>
          </cell>
          <cell r="F41" t="str">
            <v>CONSTRUCCIONES RACANI SA DE CV</v>
          </cell>
          <cell r="G41">
            <v>25666</v>
          </cell>
          <cell r="H41" t="str">
            <v>OP/I3E031/SISPMP-2015-25666</v>
          </cell>
          <cell r="I41">
            <v>773877.17</v>
          </cell>
          <cell r="J41">
            <v>753649.54</v>
          </cell>
          <cell r="K41">
            <v>753649.54</v>
          </cell>
        </row>
        <row r="42">
          <cell r="C42">
            <v>25667</v>
          </cell>
          <cell r="D42" t="str">
            <v>RECURSOS PROPIOS 2015</v>
          </cell>
          <cell r="E42" t="str">
            <v>BACHEO CON MEZCLA ASFALTICA EN CALIENTE UBICADA EN DIFERENTES CALLES, DE LA COLONIA ZONA VOLANTE DEL MUNICIPIO DE PUEBLA</v>
          </cell>
          <cell r="F42" t="str">
            <v>COMERCIALIZADORA Y CONSTRUCTORA MAPCA SA DE CV</v>
          </cell>
          <cell r="G42">
            <v>25667</v>
          </cell>
          <cell r="H42" t="str">
            <v>OP/I3E032/SISPMP-2015-25667</v>
          </cell>
          <cell r="I42">
            <v>773877.17</v>
          </cell>
          <cell r="J42">
            <v>747471.57</v>
          </cell>
          <cell r="K42">
            <v>747471.57</v>
          </cell>
        </row>
        <row r="43">
          <cell r="C43">
            <v>25668</v>
          </cell>
          <cell r="D43" t="str">
            <v>RECURSOS PROPIOS 2015</v>
          </cell>
          <cell r="E43" t="str">
            <v>BACHEO CON MEZCLA ASFALTICA EN CALIENTE UBICADA EN DIFERENTES CALLES, DE LA COLONIA ZONA VOLANTE DEL MUNICIPIO DE PUEBLA</v>
          </cell>
          <cell r="F43" t="str">
            <v>FACTOR ALTHUS SA DE CV</v>
          </cell>
          <cell r="G43">
            <v>25668</v>
          </cell>
          <cell r="H43" t="str">
            <v>OP/I3E033/SISPMP-2015-25668</v>
          </cell>
          <cell r="I43">
            <v>773877.17</v>
          </cell>
          <cell r="J43">
            <v>756172.12</v>
          </cell>
          <cell r="K43">
            <v>756172.12</v>
          </cell>
        </row>
        <row r="44">
          <cell r="C44">
            <v>25669</v>
          </cell>
          <cell r="D44" t="str">
            <v>RECURSOS PROPIOS 2015</v>
          </cell>
          <cell r="E44" t="str">
            <v>BACHEO CON MEZCLA ASFALTICA EN CALIENTE UBICADA EN DIFERENTES CALLES, DE LA COLONIA ZONA VOLANTE DEL MUNICIPIO DE PUEBLA</v>
          </cell>
          <cell r="F44" t="str">
            <v>PLALPU SA DE CV</v>
          </cell>
          <cell r="G44">
            <v>25669</v>
          </cell>
          <cell r="H44" t="str">
            <v>OP/I3E034/SISPMP-2015-25669</v>
          </cell>
          <cell r="I44">
            <v>773877.17</v>
          </cell>
          <cell r="J44">
            <v>757319.41</v>
          </cell>
          <cell r="K44">
            <v>757319.41</v>
          </cell>
        </row>
        <row r="45">
          <cell r="C45">
            <v>25670</v>
          </cell>
          <cell r="D45" t="str">
            <v>RECURSOS PROPIOS 2015</v>
          </cell>
          <cell r="E45" t="str">
            <v>BACHEO CON MEZCLA ASFALTICA EN CALIENTE UBICADA EN DIFERENTES CALLES, DE LA COLONIA ZONA VOLANTE DEL MUNICIPIO DE PUEBLA</v>
          </cell>
          <cell r="F45" t="str">
            <v>OLI CONSTRUCCIONES SA DE CV</v>
          </cell>
          <cell r="G45">
            <v>25670</v>
          </cell>
          <cell r="H45" t="str">
            <v>OP/I3E035/SISPMP-2015-25670</v>
          </cell>
          <cell r="I45">
            <v>773877.17</v>
          </cell>
          <cell r="J45">
            <v>764637.43</v>
          </cell>
          <cell r="K45">
            <v>764637.43</v>
          </cell>
        </row>
        <row r="46">
          <cell r="C46">
            <v>25671</v>
          </cell>
          <cell r="D46" t="str">
            <v>RECURSOS PROPIOS 2015</v>
          </cell>
          <cell r="E46" t="str">
            <v>BACHEO CON MEZCLA ASFALTICA EN CALIENTE UBICADA EN DIFERENTES CALLES, DE LA COLONIA ZONA VOLANTE DEL MUNICIPIO DE PUEBLA</v>
          </cell>
          <cell r="F46" t="str">
            <v>SANIBARI EDIFICACION Y CONSTRUCCION SA DE CV</v>
          </cell>
          <cell r="G46">
            <v>25671</v>
          </cell>
          <cell r="H46" t="str">
            <v>OP/I3E036/SISPMP-2015-25671</v>
          </cell>
          <cell r="I46">
            <v>773877.17</v>
          </cell>
          <cell r="J46">
            <v>765078.97</v>
          </cell>
          <cell r="K46">
            <v>765078.97</v>
          </cell>
        </row>
        <row r="47">
          <cell r="C47">
            <v>25672</v>
          </cell>
          <cell r="D47" t="str">
            <v>RECURSOS PROPIOS 2015</v>
          </cell>
          <cell r="E47" t="str">
            <v>BACHEO CON MEZCLA ASFALTICA EN CALIENTE UBICADA EN DIFERENTES CALLES, DE LA COLONIA ZONA VOLANTE DEL MUNICIPIO DE PUEBLA</v>
          </cell>
          <cell r="F47" t="str">
            <v>CONSTRUCTORA METROPOLITANA OUTEIRO SA DE CV</v>
          </cell>
          <cell r="G47">
            <v>25672</v>
          </cell>
          <cell r="H47" t="str">
            <v>OP/I3E037/SISPMP-2015-25672</v>
          </cell>
          <cell r="I47">
            <v>773877.17</v>
          </cell>
          <cell r="J47">
            <v>746809.25</v>
          </cell>
          <cell r="K47">
            <v>746809.25</v>
          </cell>
        </row>
        <row r="48">
          <cell r="C48">
            <v>25673</v>
          </cell>
          <cell r="D48" t="str">
            <v>RECURSOS PROPIOS 2015</v>
          </cell>
          <cell r="E48" t="str">
            <v>BACHEO CON MEZCLA ASFALTICA EN CALIENTE UBICADA EN DIFERENTES CALLES, DE LA COLONIA ZONA VOLANTE DEL MUNICIPIO DE PUEBLA</v>
          </cell>
          <cell r="F48" t="str">
            <v>GRUPO CONSTRUCTOR ANGELO MIXTECO SA DE CV</v>
          </cell>
          <cell r="G48">
            <v>25673</v>
          </cell>
          <cell r="H48" t="str">
            <v>OP/I3E038/SISPMP-2015-25673</v>
          </cell>
          <cell r="I48">
            <v>773877.17</v>
          </cell>
          <cell r="J48">
            <v>747274.32</v>
          </cell>
          <cell r="K48">
            <v>747274.32</v>
          </cell>
        </row>
        <row r="49">
          <cell r="C49">
            <v>25674</v>
          </cell>
          <cell r="D49" t="str">
            <v>RECURSOS PROPIOS 2015</v>
          </cell>
          <cell r="E49" t="str">
            <v>BACHEO CON MEZCLA ASFALTICA EN CALIENTE UBICADA EN DIFERENTES CALLES, DE LA COLONIA ZONA VOLANTE DEL MUNICIPIO DE PUEBLA</v>
          </cell>
          <cell r="F49" t="str">
            <v>BERESMO CONSTRUCTORA Y URBANIZADORA SA DE CV</v>
          </cell>
          <cell r="G49">
            <v>25674</v>
          </cell>
          <cell r="H49" t="str">
            <v>OP/I3E038/SISPMP-2015-25674</v>
          </cell>
          <cell r="I49">
            <v>773877.17</v>
          </cell>
          <cell r="J49">
            <v>747037.26</v>
          </cell>
          <cell r="K49">
            <v>747037.26</v>
          </cell>
        </row>
        <row r="50">
          <cell r="C50">
            <v>25675</v>
          </cell>
          <cell r="D50" t="str">
            <v>RECURSOS PROPIOS 2015</v>
          </cell>
          <cell r="E50" t="str">
            <v>BACHEO CON MEZCLA ASFALTICA EN CALIENTE UBICADA EN DIFERENTES CALLES, DE LA COLONIA ZONA VOLANTE DEL MUNICIPIO DE PUEBLA</v>
          </cell>
          <cell r="F50" t="str">
            <v>GER CONSTRUCCIONES DEL CENTRO SA DE CV</v>
          </cell>
          <cell r="G50">
            <v>25675</v>
          </cell>
          <cell r="H50" t="str">
            <v>OP/I3E038/SISPMP-2015-25675</v>
          </cell>
          <cell r="I50">
            <v>773877.17</v>
          </cell>
          <cell r="J50">
            <v>761555.68</v>
          </cell>
          <cell r="K50">
            <v>761555.68</v>
          </cell>
        </row>
        <row r="51">
          <cell r="C51">
            <v>25676</v>
          </cell>
          <cell r="D51" t="str">
            <v>PARTICIPACIONES</v>
          </cell>
          <cell r="E51" t="str">
            <v>MANTENIMIENTO VIAL EN CALLE 2 ORIENTE (PAQUETE NO. 3 ETAPA I) UBICADA EN CALLE 2 ORIENTE ENTRE BOULEVARD HEROES DEL 5 DE MAYO Y CALLE 32 NORTE, COLONIAS BARRIO DE LA LUZ, LOS REMEDIOS, RESURGIMIENTO Y SANTA BARBARA NTE DEL MUNICIPIO DE PUEBLA</v>
          </cell>
          <cell r="F51" t="str">
            <v>DESARROLLO INGENIERIA Y CONSTRUCCION BROCHISE SA DE CV</v>
          </cell>
          <cell r="G51">
            <v>25676</v>
          </cell>
          <cell r="H51" t="str">
            <v>OP/LPE006/SISPMP-2015-25676</v>
          </cell>
          <cell r="I51">
            <v>6208763.57</v>
          </cell>
          <cell r="J51">
            <v>5975194.85</v>
          </cell>
          <cell r="K51">
            <v>3790370.1799999997</v>
          </cell>
        </row>
        <row r="52">
          <cell r="C52">
            <v>25677</v>
          </cell>
          <cell r="D52" t="str">
            <v>PARTICIPACIONES</v>
          </cell>
          <cell r="E52" t="str">
            <v>MANTENIMIENTO VIAL EN CALLE 2 PONIENTE (PAQUETE NO 3 ETAPA II) UBICADA EN CALLE 2 PONIENTE ENTRE CALLE 35 NORTE Y CALLE 8 SUR COLONIAS AMOR Y AQUILES SERDAN DEL MUNICIPIO DE PUEBLA</v>
          </cell>
          <cell r="F52" t="str">
            <v>CONSTRUCTORA ESPINOSA GOROSTIETA SA DE CV</v>
          </cell>
          <cell r="G52">
            <v>25677</v>
          </cell>
          <cell r="H52" t="str">
            <v>OP/LPE007/SISPMP-2015-25677</v>
          </cell>
          <cell r="I52">
            <v>3751434.44</v>
          </cell>
          <cell r="J52">
            <v>3654889.71</v>
          </cell>
          <cell r="K52">
            <v>3070114.9899999998</v>
          </cell>
        </row>
        <row r="53">
          <cell r="C53">
            <v>25678</v>
          </cell>
          <cell r="D53" t="str">
            <v>PARTICIPACIONES</v>
          </cell>
          <cell r="E53" t="str">
            <v>MANTENIMIENTO VIAL EN CALLE 2 PONIENTE (PAQUETE NO 3 ETAPA III) UBICADA EN CALLE 2 PONIENTE ENTRE CALLE 11 NORTE Y CALLE 35 NORTE COLONIAS BARRIO DE SAN SEBASTIAN, BARRIO DE SAN MATIAS Y AMOR DEL MUNICIPIO DE PUEBLA</v>
          </cell>
          <cell r="F53" t="str">
            <v>CONSTRUCTOR Y ARRENDADORA SAN FELIPE SA DE CV</v>
          </cell>
          <cell r="G53">
            <v>25678</v>
          </cell>
          <cell r="H53" t="str">
            <v>OP/LPE008/SISPMP-2015-25678</v>
          </cell>
          <cell r="I53">
            <v>9516485.34</v>
          </cell>
          <cell r="J53">
            <v>9302034.3</v>
          </cell>
          <cell r="K53">
            <v>5027577.82</v>
          </cell>
        </row>
        <row r="54">
          <cell r="C54">
            <v>25679</v>
          </cell>
          <cell r="D54" t="str">
            <v>PARTICIPACIONES</v>
          </cell>
          <cell r="E54" t="str">
            <v>MANTENIMIENTO VIAL EN AVENIDA 3 PONIENTE (PAQUETE 4) UBICADA EN AVENIDA 3 PONIENTE ENTRE CALLE 13 SUR Y AVENIDA TEZIUTLAN NORTE DE LAS COLONIAS BARRIO DE SAN SEBASTIAN, BARRIO DE SAN MATIAS, LA PAZ DEL MUNICIPIO DE PUEBLA</v>
          </cell>
          <cell r="F54" t="str">
            <v>CISBA ACABADOS Y REMODELACIONES SA DE CV</v>
          </cell>
          <cell r="G54">
            <v>25679</v>
          </cell>
          <cell r="H54" t="str">
            <v>OP/LPE009/SISPMP-2015-25679</v>
          </cell>
          <cell r="I54">
            <v>8672175.07</v>
          </cell>
          <cell r="J54">
            <v>8319674.67</v>
          </cell>
          <cell r="K54">
            <v>5910369.41</v>
          </cell>
        </row>
        <row r="55">
          <cell r="C55">
            <v>25680</v>
          </cell>
          <cell r="D55" t="str">
            <v>PARTICIPACIONES</v>
          </cell>
          <cell r="E55" t="str">
            <v>MANTENIMIENTO VIAL EN AVENIDA VICENTE GUERRERO (PAQUETE No. 5), ubicada en AVENIDA VICENTE GUERRERO, ENTRE AVENIDA FIDEL VELAZQUEZ Y AVENIDA GENERAL JUAN CRISOSTOMO BONILLA, COLONIAS VALLE DEL SOL, INSURGENTES ORIENTE, INFONAVIT LA FLOR, VILLA ALEGRE Y HE</v>
          </cell>
          <cell r="F55" t="str">
            <v>INFRAESTRUCTURA MAQUINARIA Y URBANIZACION SA DE CV</v>
          </cell>
          <cell r="G55">
            <v>25680</v>
          </cell>
          <cell r="H55" t="str">
            <v>OP/LPE010/SISPMP-2015-25680</v>
          </cell>
          <cell r="I55">
            <v>6942447.72</v>
          </cell>
          <cell r="J55">
            <v>6693808.54</v>
          </cell>
          <cell r="K55">
            <v>6249568.13</v>
          </cell>
        </row>
        <row r="56">
          <cell r="C56">
            <v>25681</v>
          </cell>
          <cell r="D56" t="str">
            <v>PARTICIPACIONES</v>
          </cell>
          <cell r="E56" t="str">
            <v>MANTENIMIENTO VIAL EN LAS AVENIDAS GRAL. IGNACIO ZARAGOZA, AVENIDA 5 DE MAYO, AVENIDA 5 DE FEBRERO, CALLE 13 ORIENTE, CALLE 15 ORIENTE Y CALLE 32 SUR (PAQUETE No. 6), ubicada en AVENIDA GRAL. IGNACIO ZARAGOZA, ENTRE AV. GRAL. JUAN C. BONILLA Y AV. 5 DE MA</v>
          </cell>
          <cell r="F56" t="str">
            <v>CONSTRUCCIONES MADAXI SA DE CV</v>
          </cell>
          <cell r="G56">
            <v>25681</v>
          </cell>
          <cell r="H56" t="str">
            <v>OP/LPE011/SISPMP-2015-25681</v>
          </cell>
          <cell r="I56">
            <v>7227093.14</v>
          </cell>
          <cell r="J56">
            <v>7227093.14</v>
          </cell>
          <cell r="K56">
            <v>4661124.92</v>
          </cell>
        </row>
        <row r="57">
          <cell r="C57">
            <v>25682</v>
          </cell>
          <cell r="D57" t="str">
            <v>PARTICIPACIONES</v>
          </cell>
          <cell r="E57" t="str">
            <v>MANTENIMIENTO VIAL EN DIAGONAL GRAL. MAXIMINO AVILA CAMACHO, AVENIDA DE LA LIBERTAD, DIAGONAL 16 DE SEPTIEMBRE, CALLE 16 DE SEPTIEMBRE, CALLE DR. GONZALO BAUTISTA CASTILLO Y CALLE 32 NORTE-SUR (PAQUETE No. 7), ubicada en DIAGONAL GRAL. MAXIMINO AVILA CAMA</v>
          </cell>
          <cell r="F57" t="str">
            <v>CCGV CONSTRUCTORA Y COMERCIALIZADORA DE MATERIALES GONZALEZ-VALDES SA DE CV</v>
          </cell>
          <cell r="G57">
            <v>25682</v>
          </cell>
          <cell r="H57" t="str">
            <v>OP/ADE001/SISPMP-2015-25682</v>
          </cell>
          <cell r="I57">
            <v>3936413.79</v>
          </cell>
          <cell r="J57">
            <v>3877314.05</v>
          </cell>
          <cell r="K57">
            <v>2398669.5</v>
          </cell>
        </row>
        <row r="58">
          <cell r="C58">
            <v>25683</v>
          </cell>
          <cell r="D58" t="str">
            <v>PARTICIPACIONES</v>
          </cell>
          <cell r="E58" t="str">
            <v>MODERNIZACION DE PAVIMENTO CON CONCRETO HIDRAULICO Y OBRAS COMPLEMENTARIAS EN BOULEVARD ATLIXCO, ubicada en BOULEVARD ATLIXCO ENTRE AVENIDA MATAMOROS Y CALZADA CONCEPCION ZAVALETA, DE LAS COLONIAS NUEVA ANTEQUERA, ESTRELLAS DEL SUR Y SAN JOSE VISTA HERMOS</v>
          </cell>
          <cell r="F58" t="str">
            <v>PLANEACION ESTRATEGICA Y CONSTRUCCION SA DE CV</v>
          </cell>
          <cell r="G58">
            <v>25683</v>
          </cell>
          <cell r="H58" t="str">
            <v>OP/LPE013/SISPMP-2015-25683</v>
          </cell>
          <cell r="I58">
            <v>50721284.18</v>
          </cell>
          <cell r="J58">
            <v>48990503.65</v>
          </cell>
          <cell r="K58">
            <v>37050581.26</v>
          </cell>
        </row>
        <row r="59">
          <cell r="C59">
            <v>25684</v>
          </cell>
          <cell r="D59" t="str">
            <v>PARTICIPACIONES</v>
          </cell>
          <cell r="E59" t="str">
            <v>MODERNIZACION CON PAVIMENTO DE CONCRETO HIDRAULICO Y OBRAS COMPLEMENTARIAS EN DIAGONAL BENITO JUAREZ, ubicada en DIAGONAL BENITO JUAREZ ENTRE CALLE 31 PONIENTE Y BOULEVARD ATLIXCO, DE LA COLONIA NUEVA ANTEQUERA DEL MUNICIPIO DE PUEBLA</v>
          </cell>
          <cell r="F59" t="str">
            <v>GRUPO DE CONSULTORIA EN CONSTRUCCION LISAMOMBC SA DE CV</v>
          </cell>
          <cell r="G59">
            <v>25684</v>
          </cell>
          <cell r="H59" t="str">
            <v>OP/LPE014/SISPMP-2015-25684</v>
          </cell>
          <cell r="I59">
            <v>9467792.11</v>
          </cell>
          <cell r="J59">
            <v>9143075.53</v>
          </cell>
          <cell r="K59">
            <v>8640108.129999999</v>
          </cell>
        </row>
        <row r="60">
          <cell r="C60">
            <v>25685</v>
          </cell>
          <cell r="D60" t="str">
            <v>PARTICIPACIONES</v>
          </cell>
          <cell r="E60" t="str">
            <v>MODERNIZACION CON PAVIMENTO DE CONCRETO HIDRAULICO Y OBRAS COMPLEMENTARIAS EN CALLE 15 DE MAYO, ubicada en CALLE 15 DE MAYO, ENTRE CALLE ESTEBAN DE ANTUÑANO Y BOULEVARD HERMANOS SERDAN DE LAS COLONIAS FRANCISCO I. MADERO, SAN RAFAEL PONIENTE Y LA AHOGADA,</v>
          </cell>
          <cell r="F60" t="str">
            <v>CONSTRUCTORA MELARE SA DE CV</v>
          </cell>
          <cell r="G60">
            <v>25685</v>
          </cell>
          <cell r="H60" t="str">
            <v>OP/LPE015/SISPMP-2015-25685</v>
          </cell>
          <cell r="I60">
            <v>31211320.05</v>
          </cell>
          <cell r="J60">
            <v>29502868.49</v>
          </cell>
          <cell r="K60">
            <v>11304170.44</v>
          </cell>
        </row>
        <row r="61">
          <cell r="C61">
            <v>70044</v>
          </cell>
          <cell r="D61" t="str">
            <v>FOREMOBA 2014</v>
          </cell>
          <cell r="E61" t="str">
            <v>RESTAURACION Y CONSERVACION DEL TEMPLO DE SANTA ROSA</v>
          </cell>
          <cell r="F61" t="str">
            <v>CONSTRUCTORA CARSE SA DE CV</v>
          </cell>
          <cell r="G61">
            <v>70044</v>
          </cell>
          <cell r="H61" t="str">
            <v>OP/I3N4/SISPMP-2015-70044</v>
          </cell>
          <cell r="I61">
            <v>750000</v>
          </cell>
          <cell r="J61">
            <v>745239.23</v>
          </cell>
          <cell r="K61">
            <v>0</v>
          </cell>
        </row>
        <row r="62">
          <cell r="C62">
            <v>70045</v>
          </cell>
          <cell r="D62" t="str">
            <v>FOPADEM 2015</v>
          </cell>
          <cell r="E62" t="str">
            <v>CONSTRUCCION DE PAVIMENTO DE CONCRETO HIDRAULICO EN CALLE EN CALLE PRINCIPAL ENTRE CALLE CRUZTITLAN Y PRIVADA COBOS, DE LA LOCALIDAD DE SAN ANDRES AZUMIATLA EN EL MUNICIPIO DE PUEBLA, PUEBLA ubicada en CALLE PRINCIPAL, ENTRE CALLE CRUZTITLAN Y PRIVADA COB</v>
          </cell>
          <cell r="F62" t="str">
            <v>GRUPO ITALO POBLANO SA DE CV</v>
          </cell>
          <cell r="G62">
            <v>70045</v>
          </cell>
          <cell r="H62" t="str">
            <v>OP/I3N3/SISPMP-2015-70045</v>
          </cell>
          <cell r="I62">
            <v>1998000</v>
          </cell>
          <cell r="J62">
            <v>1934147.84</v>
          </cell>
          <cell r="K62">
            <v>1934147.84</v>
          </cell>
        </row>
        <row r="63">
          <cell r="C63">
            <v>25686</v>
          </cell>
          <cell r="D63" t="str">
            <v>PARTICIPACIONES</v>
          </cell>
          <cell r="E63" t="str">
            <v>BACHEO CON MEZCLA ASFALTICA EN CALIENTE UBICADA EN DIFERENTES CALLES, DE LA COLONIA ZONA VOLANTE DEL MUNICIPIO DE PUEBLA</v>
          </cell>
          <cell r="F63" t="str">
            <v>COINFRA SA DE CV</v>
          </cell>
          <cell r="G63">
            <v>25686</v>
          </cell>
          <cell r="H63" t="str">
            <v>OP/I3E041/SISPMP-2015-25686</v>
          </cell>
          <cell r="I63">
            <v>773877.17</v>
          </cell>
          <cell r="J63">
            <v>747017.36</v>
          </cell>
          <cell r="K63">
            <v>747017.36</v>
          </cell>
        </row>
        <row r="64">
          <cell r="C64">
            <v>25687</v>
          </cell>
          <cell r="D64" t="str">
            <v>PARTICIPACIONES</v>
          </cell>
          <cell r="E64" t="str">
            <v>BACHEO CON MEZCLA ASFALTICA EN CALIENTE UBICADA EN DIFERENTES CALLES, DE LA COLONIA ZONA VOLANTE DEL MUNICIPIO DE PUEBLA</v>
          </cell>
          <cell r="F64" t="str">
            <v>INGENIERIA Y ARQUITECTURA APLICADA SA DE CV</v>
          </cell>
          <cell r="G64">
            <v>25687</v>
          </cell>
          <cell r="H64" t="str">
            <v>OP/I3E042/SISPMP-2015-25687</v>
          </cell>
          <cell r="I64">
            <v>773877.17</v>
          </cell>
          <cell r="J64">
            <v>759505.41</v>
          </cell>
          <cell r="K64">
            <v>759505.41</v>
          </cell>
        </row>
        <row r="65">
          <cell r="C65">
            <v>25688</v>
          </cell>
          <cell r="D65" t="str">
            <v>PARTICIPACIONES</v>
          </cell>
          <cell r="E65" t="str">
            <v>BACHEO CON MEZCLA ASFALTICA EN CALIENTE UBICADA EN DIFERENTES CALLES, DE LA COLONIA ZONA VOLANTE DEL MUNICIPIO DE PUEBLA</v>
          </cell>
          <cell r="F65" t="str">
            <v>SUPERVISION Y CONSTRUCCION IKUSI S DE RL DE CV</v>
          </cell>
          <cell r="G65">
            <v>25688</v>
          </cell>
          <cell r="H65" t="str">
            <v>OP/I3E043/SISPMP-2015-25688</v>
          </cell>
          <cell r="I65">
            <v>773877.17</v>
          </cell>
          <cell r="J65">
            <v>766061.59</v>
          </cell>
          <cell r="K65">
            <v>766061.59</v>
          </cell>
        </row>
        <row r="66">
          <cell r="C66">
            <v>25689</v>
          </cell>
          <cell r="D66" t="str">
            <v>PARTICIPACIONES</v>
          </cell>
          <cell r="E66" t="str">
            <v>BACHEO CON MEZCLA ASFALTICA EN CALIENTE UBICADA EN DIFERENTES CALLES, DE LA COLONIA ZONA VOLANTE DEL MUNICIPIO DE PUEBLA</v>
          </cell>
          <cell r="F66" t="str">
            <v>OLI CONSTRUCCIONES SA DE CV</v>
          </cell>
          <cell r="G66">
            <v>25689</v>
          </cell>
          <cell r="H66" t="str">
            <v>OP/I3E044/SISPMP-2015-25689</v>
          </cell>
          <cell r="I66">
            <v>773877.17</v>
          </cell>
          <cell r="J66">
            <v>762277.71</v>
          </cell>
          <cell r="K66">
            <v>762277.71</v>
          </cell>
        </row>
        <row r="67">
          <cell r="C67">
            <v>25690</v>
          </cell>
          <cell r="D67" t="str">
            <v>PARTICIPACIONES</v>
          </cell>
          <cell r="E67" t="str">
            <v>BACHEO CON MEZCLA ASFALTICA EN CALIENTE UBICADA EN DIFERENTES CALLES, DE LA COLONIA ZONA VOLANTE DEL MUNICIPIO DE PUEBLA</v>
          </cell>
          <cell r="F67" t="str">
            <v>OBRAS CIVILES Y METALICAS SA DE CV</v>
          </cell>
          <cell r="G67">
            <v>25690</v>
          </cell>
          <cell r="H67" t="str">
            <v>OP/I3E045/SISPMP-2015-25690</v>
          </cell>
          <cell r="I67">
            <v>773877.17</v>
          </cell>
          <cell r="J67">
            <v>762813.36</v>
          </cell>
          <cell r="K67">
            <v>762813.36</v>
          </cell>
        </row>
        <row r="68">
          <cell r="C68">
            <v>25691</v>
          </cell>
          <cell r="D68" t="str">
            <v>PARTICIPACIONES</v>
          </cell>
          <cell r="E68" t="str">
            <v>BACHEO CON MEZCLA ASFALTICA EN CALIENTE UBICADA EN DIFERENTES CALLES, DE LA COLONIA ZONA VOLANTE DEL MUNICIPIO DE PUEBLA</v>
          </cell>
          <cell r="F68" t="str">
            <v>ALEJANDRO FERNANDO TECUAPETLA PULIDO</v>
          </cell>
          <cell r="G68">
            <v>25691</v>
          </cell>
          <cell r="H68" t="str">
            <v>OP/I3E046/SISPMP-2015-25691</v>
          </cell>
          <cell r="I68">
            <v>773877.17</v>
          </cell>
          <cell r="J68">
            <v>766383.7</v>
          </cell>
          <cell r="K68">
            <v>766383.7</v>
          </cell>
        </row>
        <row r="69">
          <cell r="C69">
            <v>25692</v>
          </cell>
          <cell r="D69" t="str">
            <v>PARTICIPACIONES</v>
          </cell>
          <cell r="E69" t="str">
            <v>BACHEO CON MEZCLA ASFALTICA EN CALIENTE UBICADA EN DIFERENTES CALLES, DE LA COLONIA ZONA VOLANTE DEL MUNICIPIO DE PUEBLA</v>
          </cell>
          <cell r="F69" t="str">
            <v>TERRACERIAS Y PAVIMENTOS DE LA MIXTECA POBLANA</v>
          </cell>
          <cell r="G69">
            <v>25692</v>
          </cell>
          <cell r="H69" t="str">
            <v>OP/I3E047/SISPMP-2015-25692</v>
          </cell>
          <cell r="I69">
            <v>773877.17</v>
          </cell>
          <cell r="J69">
            <v>757793.52</v>
          </cell>
          <cell r="K69">
            <v>757793.52</v>
          </cell>
        </row>
        <row r="70">
          <cell r="C70">
            <v>25693</v>
          </cell>
          <cell r="D70" t="str">
            <v>PARTICIPACIONES</v>
          </cell>
          <cell r="E70" t="str">
            <v>BACHEO CON MEZCLA ASFALTICA EN CALIENTE UBICADA EN DIFERENTES CALLES, DE LA COLONIA ZONA VOLANTE DEL MUNICIPIO DE PUEBLA</v>
          </cell>
          <cell r="F70" t="str">
            <v>GRUPO VILERA SA DE CV</v>
          </cell>
          <cell r="G70">
            <v>25693</v>
          </cell>
          <cell r="H70" t="str">
            <v>OP/I3E048/SISPMP-2015-25693</v>
          </cell>
          <cell r="I70">
            <v>773877.17</v>
          </cell>
          <cell r="J70">
            <v>759997.62</v>
          </cell>
          <cell r="K70">
            <v>759997.62</v>
          </cell>
        </row>
        <row r="71">
          <cell r="C71">
            <v>25694</v>
          </cell>
          <cell r="D71" t="str">
            <v>PARTICIPACIONES</v>
          </cell>
          <cell r="E71" t="str">
            <v>BACHEO CON MEZCLA ASFALTICA EN CALIENTE UBICADA EN DIFERENTES CALLES, DE LA COLONIA ZONA VOLANTE DEL MUNICIPIO DE PUEBLA</v>
          </cell>
          <cell r="F71" t="str">
            <v>GERARDO FERMIN PEÑA</v>
          </cell>
          <cell r="G71">
            <v>25694</v>
          </cell>
          <cell r="H71" t="str">
            <v>OP/I3E049/SISPMP-2015-25694</v>
          </cell>
          <cell r="I71">
            <v>773877.17</v>
          </cell>
          <cell r="J71">
            <v>762134.76</v>
          </cell>
          <cell r="K71">
            <v>762134.76</v>
          </cell>
        </row>
        <row r="72">
          <cell r="C72">
            <v>25695</v>
          </cell>
          <cell r="D72" t="str">
            <v>PARTICIPACIONES</v>
          </cell>
          <cell r="E72" t="str">
            <v>BACHEO CON MEZCLA ASFALTICA EN CALIENTE UBICADA EN DIFERENTES CALLES, DE LA COLONIA ZONA VOLANTE DEL MUNICIPIO DE PUEBLA</v>
          </cell>
          <cell r="F72" t="str">
            <v>FRANCISCO EDUARDO RUBIO JIMENEZ</v>
          </cell>
          <cell r="G72">
            <v>25695</v>
          </cell>
          <cell r="H72" t="str">
            <v>OP/I3E050/SISPMP-2015-25695</v>
          </cell>
          <cell r="I72">
            <v>773877.17</v>
          </cell>
          <cell r="J72">
            <v>767547.27</v>
          </cell>
          <cell r="K72">
            <v>767547.27</v>
          </cell>
        </row>
        <row r="73">
          <cell r="C73">
            <v>25696</v>
          </cell>
          <cell r="D73" t="str">
            <v>PARTICIPACIONES</v>
          </cell>
          <cell r="E73" t="str">
            <v>BACHEO CON MEZCLA ASFALTICA EN CALIENTE UBICADA EN DIFERENTES CALLES, DE LA COLONIA ZONA VOLANTE DEL MUNICIPIO DE PUEBLA</v>
          </cell>
          <cell r="F73" t="str">
            <v>CISBA ACABADOS Y REMODELACIONES SA DE CV</v>
          </cell>
          <cell r="G73">
            <v>25696</v>
          </cell>
          <cell r="H73" t="str">
            <v>OP/I3E051/SISPMP-2015-25696</v>
          </cell>
          <cell r="I73">
            <v>773877.17</v>
          </cell>
          <cell r="J73">
            <v>756061.74</v>
          </cell>
          <cell r="K73">
            <v>756061.74</v>
          </cell>
        </row>
        <row r="74">
          <cell r="C74">
            <v>25697</v>
          </cell>
          <cell r="D74" t="str">
            <v>PARTICIPACIONES</v>
          </cell>
          <cell r="E74" t="str">
            <v>BACHEO CON MEZCLA ASFALTICA EN CALIENTE UBICADA EN DIFERENTES CALLES, DE LA COLONIA ZONA VOLANTE DEL MUNICIPIO DE PUEBLA</v>
          </cell>
          <cell r="F74" t="str">
            <v>GER CONSTRUCCIONES DEL CENTRO SA DE CV</v>
          </cell>
          <cell r="G74">
            <v>25697</v>
          </cell>
          <cell r="H74" t="str">
            <v>OP/I3E052/SISPMP-2015-25697</v>
          </cell>
          <cell r="I74">
            <v>773877.17</v>
          </cell>
          <cell r="J74">
            <v>757927.44</v>
          </cell>
          <cell r="K74">
            <v>757927.44</v>
          </cell>
        </row>
        <row r="75">
          <cell r="C75">
            <v>25698</v>
          </cell>
          <cell r="D75" t="str">
            <v>PARTICIPACIONES</v>
          </cell>
          <cell r="E75" t="str">
            <v>BACHEO CON MEZCLA ASFALTICA EN CALIENTE UBICADA EN DIFERENTES CALLES, DE LA COLONIA ZONA VOLANTE DEL MUNICIPIO DE PUEBLA</v>
          </cell>
          <cell r="F75" t="str">
            <v>CONSTRUCCIONES RACANI SA DE CV</v>
          </cell>
          <cell r="G75">
            <v>25698</v>
          </cell>
          <cell r="H75" t="str">
            <v>OP/I3E053/SISPMP-2015-25698</v>
          </cell>
          <cell r="I75">
            <v>773877.17</v>
          </cell>
          <cell r="J75">
            <v>755743.25</v>
          </cell>
          <cell r="K75">
            <v>0</v>
          </cell>
        </row>
        <row r="76">
          <cell r="C76">
            <v>25699</v>
          </cell>
          <cell r="D76" t="str">
            <v>PARTICIPACIONES</v>
          </cell>
          <cell r="E76" t="str">
            <v>BACHEO CON MEZCLA ASFALTICA EN CALIENTE UBICADA EN DIFERENTES CALLES, DE LA COLONIA ZONA VOLANTE DEL MUNICIPIO DE PUEBLA</v>
          </cell>
          <cell r="F76" t="str">
            <v>GRUPO CONSTRUCTOR MARCAR Y ASOCIADOS SA DE CV</v>
          </cell>
          <cell r="G76">
            <v>25699</v>
          </cell>
          <cell r="H76" t="str">
            <v>OP/I3E054/SISPMP-2015-25699</v>
          </cell>
          <cell r="I76">
            <v>773877.17</v>
          </cell>
          <cell r="J76">
            <v>756689.67</v>
          </cell>
          <cell r="K76">
            <v>756689.67</v>
          </cell>
        </row>
        <row r="77">
          <cell r="C77">
            <v>25700</v>
          </cell>
          <cell r="D77" t="str">
            <v>PARTICIPACIONES</v>
          </cell>
          <cell r="E77" t="str">
            <v>BACHEO CON MEZCLA ASFALTICA EN CALIENTE UBICADA EN DIFERENTES CALLES, DE LA COLONIA ZONA VOLANTE DEL MUNICIPIO DE PUEBLA</v>
          </cell>
          <cell r="F77" t="str">
            <v>URCOAHM SA DE CV</v>
          </cell>
          <cell r="G77">
            <v>25700</v>
          </cell>
          <cell r="H77" t="str">
            <v>OP/I3E055/SISPMP-2015-25700</v>
          </cell>
          <cell r="I77">
            <v>773877.17</v>
          </cell>
          <cell r="J77">
            <v>754999.5</v>
          </cell>
          <cell r="K77">
            <v>754999.5</v>
          </cell>
        </row>
        <row r="78">
          <cell r="C78">
            <v>25701</v>
          </cell>
          <cell r="D78" t="str">
            <v>PARTICIPACIONES</v>
          </cell>
          <cell r="E78" t="str">
            <v>BACHEO CON MEZCLA ASFALTICA EN CALIENTE UBICADA EN DIFERENTES CALLES, DE LA COLONIA ZONA VOLANTE DEL MUNICIPIO DE PUEBLA</v>
          </cell>
          <cell r="F78" t="str">
            <v>COMERCIALIZADORA Y CONSTRUCTORA MAPCA SA DE CV</v>
          </cell>
          <cell r="G78">
            <v>25701</v>
          </cell>
          <cell r="H78" t="str">
            <v>OP/I3E056/SISPMP-2015-25701</v>
          </cell>
          <cell r="I78">
            <v>773877.17</v>
          </cell>
          <cell r="J78">
            <v>750678.18</v>
          </cell>
          <cell r="K78">
            <v>750678.18</v>
          </cell>
        </row>
        <row r="79">
          <cell r="C79">
            <v>25702</v>
          </cell>
          <cell r="D79" t="str">
            <v>PARTICIPACIONES</v>
          </cell>
          <cell r="E79" t="str">
            <v>BACHEO CON MEZCLA ASFALTICA EN CALIENTE UBICADA EN DIFERENTES CALLES, DE LA COLONIA ZONA VOLANTE DEL MUNICIPIO DE PUEBLA</v>
          </cell>
          <cell r="F79" t="str">
            <v>FACTOR ALTHUS SA DE CV</v>
          </cell>
          <cell r="G79">
            <v>25702</v>
          </cell>
          <cell r="H79" t="str">
            <v>OP/I3E057/SISPMP-2015-25702</v>
          </cell>
          <cell r="I79">
            <v>773877.17</v>
          </cell>
          <cell r="J79">
            <v>752572.83</v>
          </cell>
          <cell r="K79">
            <v>752572.83</v>
          </cell>
        </row>
        <row r="80">
          <cell r="C80">
            <v>25703</v>
          </cell>
          <cell r="D80" t="str">
            <v>PARTICIPACIONES</v>
          </cell>
          <cell r="E80" t="str">
            <v>BACHEO CON MEZCLA ASFALTICA EN CALIENTE UBICADA EN DIFERENTES CALLES, DE LA COLONIA ZONA VOLANTE DEL MUNICIPIO DE PUEBLA</v>
          </cell>
          <cell r="F80" t="str">
            <v>CONSTRUCTORA E INMOBILIARIA CPMP SA DE CV</v>
          </cell>
          <cell r="G80">
            <v>25703</v>
          </cell>
          <cell r="H80" t="str">
            <v>OP/I3E058/SISPMP-2015-25703</v>
          </cell>
          <cell r="I80">
            <v>773877.17</v>
          </cell>
          <cell r="J80">
            <v>752221.77</v>
          </cell>
          <cell r="K80">
            <v>752221.77</v>
          </cell>
        </row>
        <row r="81">
          <cell r="C81">
            <v>25704</v>
          </cell>
          <cell r="D81" t="str">
            <v>PARTICIPACIONES</v>
          </cell>
          <cell r="E81" t="str">
            <v>BACHEO CON MEZCLA ASFALTICA EN CALIENTE UBICADA EN DIFERENTES CALLES, DE LA COLONIA ZONA VOLANTE DEL MUNICIPIO DE PUEBLA</v>
          </cell>
          <cell r="F81" t="str">
            <v>GRUPO CONSTRUCTOR LICOSA SA DE CV</v>
          </cell>
          <cell r="G81">
            <v>25704</v>
          </cell>
          <cell r="H81" t="str">
            <v>OP/I3E059/SISPMP-2015-25704</v>
          </cell>
          <cell r="I81">
            <v>773877.17</v>
          </cell>
          <cell r="J81">
            <v>754612.25</v>
          </cell>
          <cell r="K81">
            <v>754612.25</v>
          </cell>
        </row>
        <row r="82">
          <cell r="C82">
            <v>25705</v>
          </cell>
          <cell r="D82" t="str">
            <v>PARTICIPACIONES</v>
          </cell>
          <cell r="E82" t="str">
            <v>BACHEO CON MEZCLA ASFALTICA EN CALIENTE UBICADA EN DIFERENTES CALLES, DE LA COLONIA ZONA VOLANTE DEL MUNICIPIO DE PUEBLA</v>
          </cell>
          <cell r="F82" t="str">
            <v>CONSULTORIA SUPERVISION URBANIZACION Y LABORATORIO CONSUL SA DE CV</v>
          </cell>
          <cell r="G82">
            <v>25705</v>
          </cell>
          <cell r="H82" t="str">
            <v>OP/I3E060/SISPMP-2015-25705</v>
          </cell>
          <cell r="I82">
            <v>773877.17</v>
          </cell>
          <cell r="J82">
            <v>754509.1</v>
          </cell>
          <cell r="K82">
            <v>754509.1</v>
          </cell>
        </row>
        <row r="83">
          <cell r="C83">
            <v>30629</v>
          </cell>
          <cell r="D83" t="str">
            <v>FISMDF 2015</v>
          </cell>
          <cell r="E83" t="str">
            <v>CONSTRUCCION DE COMEDORES ESCOLARES ES LAS ESCUELAS: SECUNDARIA TECNICA NO. 54, TELESECUNDARIA JUSTO SIERRA, SECUNDARIA TÉCNICA INDUSTRIAL RAFAELA CAAMAÑO GARCIA Y SECUNDARIA TÉCNICA NO. 66, UBICADA EN CARRETERA A SAN BALTAZAR TETELA S/N DE LA JUNTA AUXIL</v>
          </cell>
          <cell r="F83" t="str">
            <v>PROYECTOS CONSTRUCTIVOS MEXICENTER SA DE CV</v>
          </cell>
          <cell r="G83">
            <v>30629</v>
          </cell>
          <cell r="H83" t="str">
            <v>OP/LPE017/SISPMP-2015-30629</v>
          </cell>
          <cell r="I83">
            <v>3049094.87</v>
          </cell>
          <cell r="J83">
            <v>2951540.41</v>
          </cell>
          <cell r="K83">
            <v>2671876.29</v>
          </cell>
        </row>
        <row r="84">
          <cell r="C84">
            <v>30630</v>
          </cell>
          <cell r="D84" t="str">
            <v>FISMDF 2015</v>
          </cell>
          <cell r="E84" t="str">
            <v>CONSTRUCCIÓN DE COMEDORES ESCOLARES EN LAS ESCUELAS; "JARDÍN DE NIÑOS HORAS FELICES" Y "JARDÍN DE NIÑOS PEDRO PADIERNA VALLEJO", UBICADA EN PROLONGACIÓN DE LA FLORES MAGÓN S/N COLONIA SAN JOSE CITLALTEPETL, DE LA JUNTA AUXILIAR IGNACIO ROMERO VARGAS Y EN </v>
          </cell>
          <cell r="F84" t="str">
            <v>CONARDICO CONSTRUCCIONES Y CONSULTORIA SA DE CV</v>
          </cell>
          <cell r="G84">
            <v>30630</v>
          </cell>
          <cell r="H84" t="str">
            <v>OP/LPE018/SISPMP-2015-30630</v>
          </cell>
          <cell r="I84">
            <v>1515251.93</v>
          </cell>
          <cell r="J84">
            <v>1478905.91</v>
          </cell>
          <cell r="K84">
            <v>683007.61</v>
          </cell>
        </row>
        <row r="85">
          <cell r="C85">
            <v>30631</v>
          </cell>
          <cell r="D85" t="str">
            <v>FISMDF 2015</v>
          </cell>
          <cell r="E85" t="str">
            <v>CONSTRUCCION DE COMEDORES ESCOLARES EN LAS ESCUELAS: PRIMARIA LA GRAN TENOCHTITLAN, PRIMARIA FEDERAL MEXICO, PRIMARIA FEDERAL BILINGÜE OCTAVIO PAZ Y PRIMARIA OFICIAL CARMEN SERDAN ALATRISTE, UBICADA EN AV. TLALOC S/N DE LA COLONIA LOMAS DE SAN MIGUEL; EN </v>
          </cell>
          <cell r="F85" t="str">
            <v>ARQUITECTURA Y DISEÑO RESIDENCIALES SA DE CV</v>
          </cell>
          <cell r="G85">
            <v>30631</v>
          </cell>
          <cell r="H85" t="str">
            <v>OP/LPE019/SISPMP-2015-30631</v>
          </cell>
          <cell r="I85">
            <v>3071715.1</v>
          </cell>
          <cell r="J85">
            <v>2956051.44</v>
          </cell>
          <cell r="K85">
            <v>1211129.03</v>
          </cell>
        </row>
        <row r="86">
          <cell r="C86">
            <v>25706</v>
          </cell>
          <cell r="D86" t="str">
            <v>RECURSOS PROPIOS 2015</v>
          </cell>
          <cell r="E86" t="str">
            <v>AMPLIACION Y OBRAS COMPLEMENTARIAS EN AVENIDA MARGARITAS UBICADA EN AVENIDA MARGARITAS ENTRE CALLE 16 DE SEPTIEMBRE Y BOULEVARD CAPITAN CARLOS CAMACHO ESPIRITU DE LA COLONIA BUGAMBILIAS EN LA JUNTA AUXILIAR SAN BALTAZAR CAMPECHE DEL MUNICIPIO DE PUEBLA</v>
          </cell>
          <cell r="F86" t="str">
            <v>GRUPO CONSTRUCTOR ALEARTE SA DE CV</v>
          </cell>
          <cell r="G86">
            <v>25706</v>
          </cell>
          <cell r="H86" t="str">
            <v>OP/LPE016/SISPMP-2015-25706</v>
          </cell>
          <cell r="I86">
            <v>13858944.15</v>
          </cell>
          <cell r="J86">
            <v>13459257.42</v>
          </cell>
          <cell r="K86">
            <v>4037777.23</v>
          </cell>
        </row>
        <row r="87">
          <cell r="C87">
            <v>70046</v>
          </cell>
          <cell r="D87" t="str">
            <v>FOPADEM 2015</v>
          </cell>
          <cell r="E87" t="str">
            <v>PAVIMENTACION DE 700 METROS CON CONCRETO HIDRAULICO DE LA CALLE FRANCISCO GOBIERNO LUNA ENTRE LAS CALLES LUIS DONALDO COLOSIO Y ATLIXCO EN LA COLONIA ESPERANZA DEL MUNICIPIO DE PUEBLA UBICADA EN CALLE INGENIERO FRANCISCO LUNA GOBIERNO Y PRIVADA  INGENIERO</v>
          </cell>
          <cell r="F87" t="str">
            <v>CONSTRUCCIONES REHABILITACION Y CONSERVACION M&amp;M SA DE CV</v>
          </cell>
          <cell r="G87">
            <v>70046</v>
          </cell>
          <cell r="H87" t="str">
            <v>OP/I3N6/SISPMP-2015-70046</v>
          </cell>
          <cell r="I87">
            <v>2497500</v>
          </cell>
          <cell r="J87">
            <v>2443449.68</v>
          </cell>
          <cell r="K87">
            <v>733034.9</v>
          </cell>
        </row>
        <row r="88">
          <cell r="C88">
            <v>25707</v>
          </cell>
          <cell r="D88" t="str">
            <v>PARTICIPACIONES</v>
          </cell>
          <cell r="E88" t="str">
            <v>MANTENIMIENTO VIAL EN AVENIDA FUENTE DE SAN MIGUEL O AVENIDA INDEPENDENCIA (PAQUETE NO. 8) UBICADA EN AVENIDA FUENTE DE SAN MIGUEL O AVENIDA INDEPENDENCIA ENTRE AV. 15 DE MAYO Y BOULEVARD ESTEBAN DE ANTUÑANO, COLONIAS CLUB DE GOLF LAS FUENTES Y LUZ OBRERA</v>
          </cell>
          <cell r="F88" t="str">
            <v>SAYEG &amp; ASOCIADOS DESARROLLADORES DE INFRAESTRUCTURA SA DE CV</v>
          </cell>
          <cell r="G88">
            <v>25707</v>
          </cell>
          <cell r="H88" t="str">
            <v>OP/I5E002/SISPMP-2015-25707</v>
          </cell>
          <cell r="I88">
            <v>2691836.36</v>
          </cell>
          <cell r="J88">
            <v>2603065.07</v>
          </cell>
          <cell r="K88">
            <v>2603065.07</v>
          </cell>
        </row>
        <row r="89">
          <cell r="C89">
            <v>25708</v>
          </cell>
          <cell r="D89" t="str">
            <v>PARTICIPACIONES</v>
          </cell>
          <cell r="E89" t="str">
            <v>REHABILITACION Y MANTENIMIENTO DEL DEPORTIVO SAN BALTAZAR TETELA UBICADA EN LA AVENIDA ADOLFO LOPEZ MATEOS S/N DE LA JUNTA AUXILIAR SAN BALTAZAR TETELA DE LA JUNTA AUXILIAR SAN BALTAZAR TETELA</v>
          </cell>
          <cell r="F89" t="str">
            <v>PROISSA SA DE CV</v>
          </cell>
          <cell r="G89">
            <v>25708</v>
          </cell>
          <cell r="H89" t="str">
            <v>OP/I3E001/SISPMP-2015-25708</v>
          </cell>
          <cell r="I89">
            <v>986237.14</v>
          </cell>
          <cell r="J89">
            <v>957910.44</v>
          </cell>
          <cell r="K89">
            <v>287373.13</v>
          </cell>
        </row>
        <row r="90">
          <cell r="C90">
            <v>25709</v>
          </cell>
          <cell r="D90" t="str">
            <v>RECURSOS PROPIOS 2015</v>
          </cell>
          <cell r="E90" t="str">
            <v>BACHEO CON MEZCLA ASFALTICA EN CALIENTE UBICADA EN DIFERENTES CALLES, DE LA COLONIA ZONA VOLANTE DEL MUNICIPIO DE PUEBLA</v>
          </cell>
          <cell r="F90" t="str">
            <v>GRUPO DE CONSULTORIA EN CONSTRUCCION LISAMOMBC SA DE CV</v>
          </cell>
          <cell r="G90">
            <v>25709</v>
          </cell>
          <cell r="H90" t="str">
            <v>OP/I3E061/SISPMP-2015-25709</v>
          </cell>
          <cell r="I90">
            <v>773877.17</v>
          </cell>
          <cell r="J90">
            <v>729116.79</v>
          </cell>
          <cell r="K90">
            <v>0</v>
          </cell>
        </row>
        <row r="91">
          <cell r="C91">
            <v>25710</v>
          </cell>
          <cell r="D91" t="str">
            <v>RECURSOS PROPIOS 2015</v>
          </cell>
          <cell r="E91" t="str">
            <v>BACHEO CON MEZCLA ASFALTICA EN CALIENTE UBICADA EN DIFERENTES CALLES, DE LA COLONIA ZONA VOLANTE DEL MUNICIPIO DE PUEBLA</v>
          </cell>
          <cell r="F91" t="str">
            <v>JSG</v>
          </cell>
          <cell r="G91">
            <v>25710</v>
          </cell>
          <cell r="H91">
            <v>0</v>
          </cell>
          <cell r="I91">
            <v>773877.17</v>
          </cell>
          <cell r="J91">
            <v>0</v>
          </cell>
          <cell r="K91">
            <v>0</v>
          </cell>
        </row>
        <row r="92">
          <cell r="C92">
            <v>25711</v>
          </cell>
          <cell r="D92" t="str">
            <v>RECURSOS PROPIOS 2015</v>
          </cell>
          <cell r="E92" t="str">
            <v>BACHEO CON MEZCLA ASFALTICA EN CALIENTE UBICADA EN DIFERENTES CALLES, DE LA COLONIA ZONA VOLANTE DEL MUNICIPIO DE PUEBLA</v>
          </cell>
          <cell r="F92" t="str">
            <v>CONSULTORIA DESARROLLO INTEGRAL ARQUITECTURA Y CONSTRUCCION</v>
          </cell>
          <cell r="G92">
            <v>25711</v>
          </cell>
          <cell r="H92">
            <v>0</v>
          </cell>
          <cell r="I92">
            <v>773877.17</v>
          </cell>
          <cell r="J92">
            <v>0</v>
          </cell>
          <cell r="K92">
            <v>0</v>
          </cell>
        </row>
        <row r="93">
          <cell r="C93">
            <v>25712</v>
          </cell>
          <cell r="D93" t="str">
            <v>RECURSOS PROPIOS 2015</v>
          </cell>
          <cell r="E93" t="str">
            <v>BACHEO CON MEZCLA ASFALTICA EN CALIENTE UBICADA EN DIFERENTES CALLES, DE LA COLONIA ZONA VOLANTE DEL MUNICIPIO DE PUEBLA</v>
          </cell>
          <cell r="F93" t="str">
            <v>PROMOTORA Y CONSTRUCTORA FRAXXA SA DE CV</v>
          </cell>
          <cell r="G93">
            <v>25712</v>
          </cell>
          <cell r="H93" t="str">
            <v>OP/I3E064/SISPMP-2015-25712</v>
          </cell>
          <cell r="I93">
            <v>773877.17</v>
          </cell>
          <cell r="J93">
            <v>731885.48</v>
          </cell>
          <cell r="K93">
            <v>0</v>
          </cell>
        </row>
        <row r="94">
          <cell r="C94">
            <v>25713</v>
          </cell>
          <cell r="D94" t="str">
            <v>RECURSOS PROPIOS 2015</v>
          </cell>
          <cell r="E94" t="str">
            <v>BACHEO CON MEZCLA ASFALTICA EN CALIENTE UBICADA EN DIFERENTES CALLES, DE LA COLONIA ZONA VOLANTE DEL MUNICIPIO DE PUEBLA</v>
          </cell>
          <cell r="F94" t="str">
            <v>CONSTRUCTORA E INMOBILIARIA CPMP SA DE CV</v>
          </cell>
          <cell r="G94">
            <v>25713</v>
          </cell>
          <cell r="H94" t="str">
            <v>OP/I3E065/SISPMP-2015-25713</v>
          </cell>
          <cell r="I94">
            <v>773877.17</v>
          </cell>
          <cell r="J94">
            <v>737909.64</v>
          </cell>
          <cell r="K94">
            <v>737909.64</v>
          </cell>
        </row>
        <row r="95">
          <cell r="C95">
            <v>25714</v>
          </cell>
          <cell r="D95" t="str">
            <v>RECURSOS PROPIOS 2015</v>
          </cell>
          <cell r="E95" t="str">
            <v>BACHEO CON MEZCLA ASFALTICA EN CALIENTE UBICADA EN DIFERENTES CALLES, DE LA COLONIA ZONA VOLANTE DEL MUNICIPIO DE PUEBLA</v>
          </cell>
          <cell r="F95" t="str">
            <v>GER CONSTRUCCIONES DEL CENTRO SA DE CV</v>
          </cell>
          <cell r="G95">
            <v>25714</v>
          </cell>
          <cell r="H95" t="str">
            <v>OP/I3E066/SISPMP-2015-25714</v>
          </cell>
          <cell r="I95">
            <v>773877.17</v>
          </cell>
          <cell r="J95">
            <v>729105.94</v>
          </cell>
          <cell r="K95">
            <v>0</v>
          </cell>
        </row>
        <row r="96">
          <cell r="C96">
            <v>25715</v>
          </cell>
          <cell r="D96" t="str">
            <v>RECURSOS PROPIOS 2015</v>
          </cell>
          <cell r="E96" t="str">
            <v>BACHEO CON MEZCLA ASFALTICA EN CALIENTE UBICADA EN DIFERENTES CALLES, DE LA COLONIA ZONA VOLANTE DEL MUNICIPIO DE PUEBLA</v>
          </cell>
          <cell r="F96" t="str">
            <v>CONSULTORIA SUPERVISION URBANIZACION Y LABORATORIO CONSUL SA DE CV</v>
          </cell>
          <cell r="G96">
            <v>25715</v>
          </cell>
          <cell r="H96" t="str">
            <v>OP/I3E067/SISPMP-2015-25715</v>
          </cell>
          <cell r="I96">
            <v>773877.17</v>
          </cell>
          <cell r="J96">
            <v>727488.15</v>
          </cell>
          <cell r="K96">
            <v>727488.15</v>
          </cell>
        </row>
        <row r="97">
          <cell r="C97">
            <v>25716</v>
          </cell>
          <cell r="D97" t="str">
            <v>RECURSOS PROPIOS 2015</v>
          </cell>
          <cell r="E97" t="str">
            <v>BACHEO CON MEZCLA ASFALTICA EN CALIENTE UBICADA EN DIFERENTES CALLES, DE LA COLONIA ZONA VOLANTE DEL MUNICIPIO DE PUEBLA</v>
          </cell>
          <cell r="F97" t="str">
            <v>SUPERVISION Y CONSTRUCCION IKUSI S DE RL DE CV</v>
          </cell>
          <cell r="G97">
            <v>25716</v>
          </cell>
          <cell r="H97" t="str">
            <v>OP/I3E068/SISPMP-2015-25716</v>
          </cell>
          <cell r="I97">
            <v>773877.17</v>
          </cell>
          <cell r="J97">
            <v>730640.48</v>
          </cell>
          <cell r="K97">
            <v>0</v>
          </cell>
        </row>
        <row r="98">
          <cell r="C98">
            <v>25717</v>
          </cell>
          <cell r="D98" t="str">
            <v>RECURSOS PROPIOS 2015</v>
          </cell>
          <cell r="E98" t="str">
            <v>BACHEO CON MEZCLA ASFALTICA EN CALIENTE UBICADA EN DIFERENTES CALLES, DE LA COLONIA ZONA VOLANTE DEL MUNICIPIO DE PUEBLA</v>
          </cell>
          <cell r="F98" t="str">
            <v>VICTOR CENTENO</v>
          </cell>
          <cell r="G98">
            <v>25717</v>
          </cell>
          <cell r="H98">
            <v>0</v>
          </cell>
          <cell r="I98">
            <v>773877.17</v>
          </cell>
          <cell r="J98">
            <v>0</v>
          </cell>
          <cell r="K98">
            <v>0</v>
          </cell>
        </row>
        <row r="99">
          <cell r="C99">
            <v>25718</v>
          </cell>
          <cell r="D99" t="str">
            <v>RECURSOS PROPIOS 2015</v>
          </cell>
          <cell r="E99" t="str">
            <v>BACHEO CON MEZCLA ASFALTICA EN CALIENTE UBICADA EN DIFERENTES CALLES, DE LA COLONIA ZONA VOLANTE DEL MUNICIPIO DE PUEBLA</v>
          </cell>
          <cell r="F99" t="str">
            <v>COINFRA SA DE CV</v>
          </cell>
          <cell r="G99">
            <v>25718</v>
          </cell>
          <cell r="H99" t="str">
            <v>OP/I3E070/SISPMP-2015-25718</v>
          </cell>
          <cell r="I99">
            <v>773877.17</v>
          </cell>
          <cell r="J99">
            <v>733655.27</v>
          </cell>
          <cell r="K99">
            <v>733655.27</v>
          </cell>
        </row>
        <row r="100">
          <cell r="C100">
            <v>25719</v>
          </cell>
          <cell r="D100" t="str">
            <v>RECURSOS PROPIOS 2015</v>
          </cell>
          <cell r="E100" t="str">
            <v>BACHEO CON MEZCLA ASFALTICA EN CALIENTE UBICADA EN DIFERENTES CALLES, DE LA COLONIA ZONA VOLANTE DEL MUNICIPIO DE PUEBLA</v>
          </cell>
          <cell r="F100" t="str">
            <v>INGENIERIA ESPECIALIZADA CONSULTORIA Y CONSTRUCCION CARJON SA DE CV</v>
          </cell>
          <cell r="G100">
            <v>25719</v>
          </cell>
          <cell r="H100" t="str">
            <v>OP/I3E071/SISPMP-2015-25719</v>
          </cell>
          <cell r="I100">
            <v>773877.17</v>
          </cell>
          <cell r="J100">
            <v>730671.24</v>
          </cell>
          <cell r="K100">
            <v>730671.24</v>
          </cell>
        </row>
        <row r="101">
          <cell r="C101">
            <v>25720</v>
          </cell>
          <cell r="D101" t="str">
            <v>RECURSOS PROPIOS 2015</v>
          </cell>
          <cell r="E101" t="str">
            <v>BACHEO CON MEZCLA ASFALTICA EN CALIENTE UBICADA EN DIFERENTES CALLES, DE LA COLONIA ZONA VOLANTE DEL MUNICIPIO DE PUEBLA</v>
          </cell>
          <cell r="F101" t="str">
            <v>DICOVIT SA DE CV</v>
          </cell>
          <cell r="G101">
            <v>25720</v>
          </cell>
          <cell r="H101" t="str">
            <v>OP/I3E072/SISPMP-2015-25720</v>
          </cell>
          <cell r="I101">
            <v>773877.17</v>
          </cell>
          <cell r="J101">
            <v>730685.72</v>
          </cell>
          <cell r="K101">
            <v>0</v>
          </cell>
        </row>
        <row r="102">
          <cell r="C102">
            <v>25721</v>
          </cell>
          <cell r="D102" t="str">
            <v>RECURSOS PROPIOS 2015</v>
          </cell>
          <cell r="E102" t="str">
            <v>BACHEO CON MEZCLA ASFALTICA EN CALIENTE UBICADA EN DIFERENTES CALLES, DE LA COLONIA ZONA VOLANTE DEL MUNICIPIO DE PUEBLA</v>
          </cell>
          <cell r="F102" t="str">
            <v>CORPORACION INDUSTRIAL Y COMERCIAL DE PUEBLA SA DE CV</v>
          </cell>
          <cell r="G102">
            <v>25721</v>
          </cell>
          <cell r="H102" t="str">
            <v>OP/I3E073/SISPMP-2015-25721</v>
          </cell>
          <cell r="I102">
            <v>773877.17</v>
          </cell>
          <cell r="J102">
            <v>731896.34</v>
          </cell>
          <cell r="K102">
            <v>0</v>
          </cell>
        </row>
        <row r="103">
          <cell r="C103">
            <v>25722</v>
          </cell>
          <cell r="D103" t="str">
            <v>RECURSOS PROPIOS 2015</v>
          </cell>
          <cell r="E103" t="str">
            <v>BACHEO CON MEZCLA ASFALTICA EN CALIENTE UBICADA EN DIFERENTES CALLES, DE LA COLONIA ZONA VOLANTE DEL MUNICIPIO DE PUEBLA</v>
          </cell>
          <cell r="F103" t="str">
            <v>CONSTRUCCIONES Y SOLUCIONES AMBIENTALES MADEISA SA DE CV</v>
          </cell>
          <cell r="G103">
            <v>25722</v>
          </cell>
          <cell r="H103" t="str">
            <v>OP/I3E074/SISPMP-2015-25722</v>
          </cell>
          <cell r="I103">
            <v>773877.17</v>
          </cell>
          <cell r="J103">
            <v>728664.39</v>
          </cell>
          <cell r="K103">
            <v>0</v>
          </cell>
        </row>
        <row r="104">
          <cell r="C104">
            <v>25723</v>
          </cell>
          <cell r="D104" t="str">
            <v>RECURSOS PROPIOS 2015</v>
          </cell>
          <cell r="E104" t="str">
            <v>BACHEO CON MEZCLA ASFALTICA EN CALIENTE UBICADA EN DIFERENTES CALLES, DE LA COLONIA ZONA VOLANTE DEL MUNICIPIO DE PUEBLA</v>
          </cell>
          <cell r="F104" t="str">
            <v>CONSTRUCTORA COYAN SA DE CV</v>
          </cell>
          <cell r="G104">
            <v>25723</v>
          </cell>
          <cell r="H104" t="str">
            <v>OP/I3E075/SISPMP-2015-25723</v>
          </cell>
          <cell r="I104">
            <v>773877.17</v>
          </cell>
          <cell r="J104">
            <v>727964.08</v>
          </cell>
          <cell r="K104">
            <v>727964.08</v>
          </cell>
        </row>
        <row r="105">
          <cell r="C105">
            <v>70047</v>
          </cell>
          <cell r="D105" t="str">
            <v>CFE</v>
          </cell>
          <cell r="E105" t="str">
            <v>RESTAURACION DE REJAS PERIMETRALES DE LA CATEDRAL DE PUEBLA UBICADA EN CENTRO HISTORICO: CALLE AV. 3 ORIENTE ENTRE CALLE 16 DE SEPTIEMBRE Y CALLE 2 SUR, CALLE 16 DE SEPTIEMBRE ENTRE AV. 3 PONIENTE Y 5 PONIENTE, AV. 5 ORIENTE, ENTRE CALLE 16 DE SEPTIEMBRE </v>
          </cell>
          <cell r="F105" t="str">
            <v>M&amp;P CONSTRUCTORES SA DE CV</v>
          </cell>
          <cell r="G105">
            <v>70047</v>
          </cell>
          <cell r="H105" t="str">
            <v>OP/I3N7/SISPMP-2015-70047</v>
          </cell>
          <cell r="I105">
            <v>1200000</v>
          </cell>
          <cell r="J105">
            <v>1164004.03</v>
          </cell>
          <cell r="K105">
            <v>1109839.55</v>
          </cell>
        </row>
        <row r="106">
          <cell r="C106">
            <v>25724</v>
          </cell>
          <cell r="D106" t="str">
            <v>PARTICIPACIONES</v>
          </cell>
          <cell r="E106" t="str">
            <v>CONSTRUCCIÓN DE PAVIMENTO Y OBRAS COMPLEMENTARIAS EN PRIVADA SUR DE NUESTRA SEÑORA DE LA CARIDAD DEL COBRE, UBICADA EN PRIVADA SUR DE NUESTRA SEÑORA DE LA CARIDAD DEL COBRE, ENTRE CALLE NUESTRA SEÑORA DE LA CARIDAD DEL COBRE Y CALLE NUESTRO SEÑOR DE SAN J</v>
          </cell>
          <cell r="F106" t="str">
            <v>COYAN</v>
          </cell>
          <cell r="G106">
            <v>25724</v>
          </cell>
          <cell r="H106">
            <v>0</v>
          </cell>
          <cell r="I106">
            <v>3152817.71</v>
          </cell>
          <cell r="J106">
            <v>0</v>
          </cell>
          <cell r="K106">
            <v>0</v>
          </cell>
        </row>
        <row r="107">
          <cell r="C107">
            <v>70048</v>
          </cell>
          <cell r="D107" t="str">
            <v>FOREMOBA 2014</v>
          </cell>
          <cell r="E107" t="str">
            <v>REHABILITACIÓN DEL PATIO DE LOS AZULEJOS, SEGUNDA ETAPA, UBICADA EN 11 PONIENTE  # 108, ENTRE CALLE 09 PONIENTE Y CALLE 13 PONIENTE, DE LA COLONIA CENTRO EN PUEBLA.</v>
          </cell>
          <cell r="F107" t="str">
            <v>BCD ARQUITECTOS SA DE CV</v>
          </cell>
          <cell r="G107">
            <v>70048</v>
          </cell>
          <cell r="H107" t="str">
            <v>OP/I3N16/SISPMP-2015-70048</v>
          </cell>
          <cell r="I107">
            <v>1000000</v>
          </cell>
          <cell r="J107">
            <v>931640.07</v>
          </cell>
          <cell r="K107">
            <v>0</v>
          </cell>
        </row>
        <row r="108">
          <cell r="C108">
            <v>25725</v>
          </cell>
          <cell r="D108" t="str">
            <v>PARTICIPACIONES</v>
          </cell>
          <cell r="E108" t="str">
            <v>TRABAJOS DE REMODELACION Y ADECUACION DEL COMPLEJO MULTIDEPORTIVO DE PUEBLA, UBICADO EN HDA STA. CLARA POL. 1, MZ. 8, LT. 01 CALLE 131 PONIENTE. N. EXT. 2901, DE LA COLONIA CASTILLOTLA DEL MUNICIPIO DE PUEBLA</v>
          </cell>
          <cell r="F108" t="str">
            <v>CISBA ACABADOS Y REMODELACIONES SA DE CV</v>
          </cell>
          <cell r="G108">
            <v>25725</v>
          </cell>
          <cell r="H108" t="str">
            <v>OP/I3E003/SISPMP-2015-25725</v>
          </cell>
          <cell r="I108">
            <v>646518.91</v>
          </cell>
          <cell r="J108">
            <v>625409.39</v>
          </cell>
          <cell r="K108">
            <v>625409.39</v>
          </cell>
        </row>
        <row r="109">
          <cell r="C109">
            <v>70049</v>
          </cell>
          <cell r="D109" t="str">
            <v>FOPADEM 2015</v>
          </cell>
          <cell r="E109" t="str">
            <v>TECHADO DE CANCHA EN LA COLONIA ESPERANZA ENTRE CALLE ATLIXCO Y CERRADA ATLIXCO, UBICADA, ENTRE CALLE ATLIXCO Y CERRADA ATLIXCO, DE LA COLONIA ESPERANZA.</v>
          </cell>
          <cell r="F109" t="str">
            <v>UGIJAR COMERCIALIZADORA SA DE CV</v>
          </cell>
          <cell r="G109">
            <v>70049</v>
          </cell>
          <cell r="H109" t="str">
            <v>OP/I3N22/SISPMP-2015-70049</v>
          </cell>
          <cell r="I109">
            <v>1498500</v>
          </cell>
          <cell r="J109">
            <v>1482671.85</v>
          </cell>
          <cell r="K109">
            <v>444801.56</v>
          </cell>
        </row>
        <row r="110">
          <cell r="C110">
            <v>70050</v>
          </cell>
          <cell r="D110" t="str">
            <v>CONTINGENCIAS ECONOMICAS 2015 CONVENIO 2</v>
          </cell>
          <cell r="E110" t="str">
            <v>REHABILITACIÓN DE VIALIDADES UBICADA EN AVENIDA NACIONAL, ENTRE PRIVADA 9ª SUR Y CALLE 11SUR, COLONIAS EL MAYORAZGO, EL PROGRESO LEOBARDO COCA, SAN JOSE MAYORAZGO, VICENTE GUERRERO, POPULAR EMILIANO ZAPATA, POPULAR CASTILLOTLA Y POPULAR COATEPEC DE LA JUN</v>
          </cell>
          <cell r="F110" t="str">
            <v>SUPERVISION Y CONSTRUCCION IKUSI S DE RL DE CV</v>
          </cell>
          <cell r="G110">
            <v>70050</v>
          </cell>
          <cell r="H110" t="str">
            <v>OP/LPN10/SISPMP-2015-70050</v>
          </cell>
          <cell r="I110">
            <v>14931515.95</v>
          </cell>
          <cell r="J110">
            <v>14511977.96</v>
          </cell>
          <cell r="K110">
            <v>4353593.39</v>
          </cell>
        </row>
        <row r="111">
          <cell r="C111">
            <v>70051</v>
          </cell>
          <cell r="D111" t="str">
            <v>CONTINGENCIAS ECONOMICAS 2015 CONVENIO 2</v>
          </cell>
          <cell r="E111" t="str">
            <v>REHABILITACIÓN DE VIALIDADES EN PROLONGACIÓN 2 SUR, ENTRE BOULEVARD MUNICIPIO LIBRE Y ANILLO PERIFÉRICO DE LA COLONIA ARBOLEDAS DE LOMA BELLA , LOMA ENCANTADA DEL MUNICIPIO DE PUEBLA</v>
          </cell>
          <cell r="F111" t="str">
            <v>ARQUITECTURA Y DISEÑOS RESIDENCIALES SA DE CV</v>
          </cell>
          <cell r="G111">
            <v>70051</v>
          </cell>
          <cell r="H111">
            <v>0</v>
          </cell>
          <cell r="I111">
            <v>11182780.74</v>
          </cell>
          <cell r="J111">
            <v>10903734.65</v>
          </cell>
          <cell r="K111">
            <v>0</v>
          </cell>
        </row>
        <row r="112">
          <cell r="C112">
            <v>70052</v>
          </cell>
          <cell r="D112" t="str">
            <v>CONTINGENCIAS ECONOMICAS 2015 CONVENIO 2</v>
          </cell>
          <cell r="E112" t="str">
            <v>REHABILITACIÓN DE VIALIDADES UBICADA EN LA AVENIDA 21 ORIENTE – PONIENTE ENTRE LAS CALLES 24 SUR A LA 10 SUR Y ENTRE LA CALLE 27 SUR Y EL BOULEVARD HÉROES DEL 5 DE MAYO, COLONIAS SANTA CRUZ LOS ANGELES, EL VERGEL, BARRIO DE SANTIAGO, CHULA VISTA, HÉROE DE</v>
          </cell>
          <cell r="F112" t="str">
            <v>PRODICO INC SA DE CV</v>
          </cell>
          <cell r="G112">
            <v>70052</v>
          </cell>
          <cell r="H112" t="str">
            <v>OP/LPN12/SISPMP-2015-70052</v>
          </cell>
          <cell r="I112">
            <v>10327714.39</v>
          </cell>
          <cell r="J112">
            <v>10022465.78</v>
          </cell>
          <cell r="K112">
            <v>3006739.74</v>
          </cell>
        </row>
        <row r="113">
          <cell r="C113">
            <v>70053</v>
          </cell>
          <cell r="D113" t="str">
            <v>CONTINGENCIAS ECONOMICAS 2015 CONVENIO 2</v>
          </cell>
          <cell r="E113" t="str">
            <v>REHABILITACIÓN DE VIALIDADES UBICADA EN AVENIDA 16 DE SEPTIEMBRE ENTRE CALLE 41 ORIENTE – PONIENTE Y CALLE 17 ORIENTE – PONIENTE DEL MUNICIPIO DE PUEBLA</v>
          </cell>
          <cell r="F113" t="str">
            <v>ARKY JOMAN S DE RL DE CV</v>
          </cell>
          <cell r="G113">
            <v>70053</v>
          </cell>
          <cell r="H113" t="str">
            <v>OP/LPN11/SISPMP-2015-70053</v>
          </cell>
          <cell r="I113">
            <v>7884602.89</v>
          </cell>
          <cell r="J113">
            <v>7687291.79</v>
          </cell>
          <cell r="K113">
            <v>2306187.54</v>
          </cell>
        </row>
        <row r="114">
          <cell r="C114">
            <v>70054</v>
          </cell>
          <cell r="D114" t="str">
            <v>CONTINGENCIAS ECONOMICAS 2015 CONVENIO 2</v>
          </cell>
          <cell r="E114" t="str">
            <v>REHABILITACIÓN DE VIALIDADES UBICADA EN AVENIDA 23 SUR, ENTRE CALLE 25 PONIENTE Y AVENIDA 6 PONIENTE DEL MUNICIPIO DE PUEBLA</v>
          </cell>
          <cell r="F114" t="str">
            <v>PAVIMENTOS Y URBANIZACIONES RAGAR SA DE CV</v>
          </cell>
          <cell r="G114">
            <v>70054</v>
          </cell>
          <cell r="H114" t="str">
            <v>OP/LPN9/SISPMP-2015-70054</v>
          </cell>
          <cell r="I114">
            <v>5623386.03</v>
          </cell>
          <cell r="J114">
            <v>5517117.08</v>
          </cell>
          <cell r="K114">
            <v>1655135.12</v>
          </cell>
        </row>
        <row r="115">
          <cell r="C115">
            <v>25726</v>
          </cell>
          <cell r="D115" t="str">
            <v>RECURSOS PROPIOS 2015</v>
          </cell>
          <cell r="E115" t="str">
            <v>BACHEO CON MEZCLA ASFALTICA EN CALIENTE UBICADA EN DIFERENTES CALLES, DE LA COLONIA ZONA VOLANTE DEL MUNICIPIO DE PUEBLA</v>
          </cell>
          <cell r="F115" t="str">
            <v>GER</v>
          </cell>
          <cell r="G115">
            <v>25726</v>
          </cell>
          <cell r="H115">
            <v>0</v>
          </cell>
          <cell r="I115">
            <v>773877.17</v>
          </cell>
          <cell r="J115">
            <v>0</v>
          </cell>
          <cell r="K115">
            <v>0</v>
          </cell>
        </row>
        <row r="116">
          <cell r="C116">
            <v>25727</v>
          </cell>
          <cell r="D116" t="str">
            <v>RECURSOS PROPIOS 2015</v>
          </cell>
          <cell r="E116" t="str">
            <v>BACHEO CON MEZCLA ASFALTICA EN CALIENTE UBICADA EN DIFERENTES CALLES, DE LA COLONIA ZONA VOLANTE DEL MUNICIPIO DE PUEBLA</v>
          </cell>
          <cell r="F116" t="str">
            <v>LISAMOBC</v>
          </cell>
          <cell r="G116">
            <v>25727</v>
          </cell>
          <cell r="H116">
            <v>0</v>
          </cell>
          <cell r="I116">
            <v>773877.17</v>
          </cell>
          <cell r="J116">
            <v>0</v>
          </cell>
          <cell r="K116">
            <v>0</v>
          </cell>
        </row>
        <row r="117">
          <cell r="C117">
            <v>25728</v>
          </cell>
          <cell r="D117" t="str">
            <v>RECURSOS PROPIOS 2015</v>
          </cell>
          <cell r="E117" t="str">
            <v>BACHEO CON MEZCLA ASFALTICA EN CALIENTE UBICADA EN DIFERENTES CALLES, DE LA COLONIA ZONA VOLANTE DEL MUNICIPIO DE PUEBLA</v>
          </cell>
          <cell r="F117" t="str">
            <v>HASSAN</v>
          </cell>
          <cell r="G117">
            <v>25728</v>
          </cell>
          <cell r="H117">
            <v>0</v>
          </cell>
          <cell r="I117">
            <v>773877.17</v>
          </cell>
          <cell r="J117">
            <v>0</v>
          </cell>
          <cell r="K117">
            <v>0</v>
          </cell>
        </row>
        <row r="118">
          <cell r="C118">
            <v>25729</v>
          </cell>
          <cell r="D118" t="str">
            <v>RECURSOS PROPIOS 2015</v>
          </cell>
          <cell r="E118" t="str">
            <v>BACHEO CON MEZCLA ASFALTICA EN CALIENTE UBICADA EN DIFERENTES CALLES, DE LA COLONIA ZONA VOLANTE DEL MUNICIPIO DE PUEBLA</v>
          </cell>
          <cell r="F118" t="str">
            <v>COINFRA SA DE CV</v>
          </cell>
          <cell r="G118">
            <v>25729</v>
          </cell>
          <cell r="H118">
            <v>0</v>
          </cell>
          <cell r="I118">
            <v>773877.17</v>
          </cell>
          <cell r="J118">
            <v>0</v>
          </cell>
          <cell r="K118">
            <v>0</v>
          </cell>
        </row>
        <row r="119">
          <cell r="C119">
            <v>25730</v>
          </cell>
          <cell r="D119" t="str">
            <v>RECURSOS PROPIOS 2015</v>
          </cell>
          <cell r="E119" t="str">
            <v>BACHEO CON MEZCLA ASFALTICA EN CALIENTE UBICADA EN DIFERENTES CALLES, DE LA COLONIA ZONA VOLANTE DEL MUNICIPIO DE PUEBLA</v>
          </cell>
          <cell r="F119" t="str">
            <v>METROPOLITANA</v>
          </cell>
          <cell r="G119">
            <v>25730</v>
          </cell>
          <cell r="H119">
            <v>0</v>
          </cell>
          <cell r="I119">
            <v>773877.17</v>
          </cell>
          <cell r="J119">
            <v>0</v>
          </cell>
          <cell r="K119">
            <v>0</v>
          </cell>
        </row>
        <row r="120">
          <cell r="C120">
            <v>25731</v>
          </cell>
          <cell r="D120" t="str">
            <v>RECURSOS PROPIOS 2015</v>
          </cell>
          <cell r="E120" t="str">
            <v>BACHEO CON MEZCLA ASFALTICA EN CALIENTE UBICADA EN DIFERENTES CALLES, DE LA COLONIA ZONA VOLANTE DEL MUNICIPIO DE PUEBLA</v>
          </cell>
          <cell r="F120" t="str">
            <v>PREDYKSA</v>
          </cell>
          <cell r="G120">
            <v>25731</v>
          </cell>
          <cell r="H120">
            <v>0</v>
          </cell>
          <cell r="I120">
            <v>773877.17</v>
          </cell>
          <cell r="J120">
            <v>0</v>
          </cell>
          <cell r="K120">
            <v>0</v>
          </cell>
        </row>
        <row r="121">
          <cell r="C121">
            <v>25732</v>
          </cell>
          <cell r="D121" t="str">
            <v>RECURSOS PROPIOS 2015</v>
          </cell>
          <cell r="E121" t="str">
            <v>BACHEO CON MEZCLA ASFALTICA EN CALIENTE UBICADA EN DIFERENTES CALLES, DE LA COLONIA ZONA VOLANTE DEL MUNICIPIO DE PUEBLA</v>
          </cell>
          <cell r="F121" t="str">
            <v>CPMP</v>
          </cell>
          <cell r="G121">
            <v>25732</v>
          </cell>
          <cell r="H121">
            <v>0</v>
          </cell>
          <cell r="I121">
            <v>773877.17</v>
          </cell>
          <cell r="J121">
            <v>0</v>
          </cell>
          <cell r="K121">
            <v>0</v>
          </cell>
        </row>
        <row r="122">
          <cell r="C122">
            <v>25733</v>
          </cell>
          <cell r="D122" t="str">
            <v>RECURSOS PROPIOS 2015</v>
          </cell>
          <cell r="E122" t="str">
            <v>CONSTRUCCION DE LA ESTANCIA PARA MENORES INFRACTORES UBICADA EN PRIVADA 14 A SUR NO. 3912 COLONIA ANZURES MUNICIPIO DE PUEBLA</v>
          </cell>
          <cell r="F122" t="str">
            <v>RECOM CONSTRUCCIONES SA DE CV</v>
          </cell>
          <cell r="G122">
            <v>25733</v>
          </cell>
          <cell r="H122" t="str">
            <v>OP/I3E002/SISPMP-2015-25733</v>
          </cell>
          <cell r="I122">
            <v>8654871.68</v>
          </cell>
          <cell r="J122">
            <v>8482175.84</v>
          </cell>
          <cell r="K122">
            <v>0</v>
          </cell>
        </row>
        <row r="123">
          <cell r="C123">
            <v>70055</v>
          </cell>
          <cell r="D123" t="str">
            <v>INFRAESTRUCTURA DEPORTIVA 2015</v>
          </cell>
          <cell r="E123" t="str">
            <v>CONSTRUCCION DE UNIDAD DEPORTIVA EN LA JUNTA AUXILIAR DE SAN MIGUEL CANOA 1RA. ETAPA ubicada EN CALLE DEL JARDIN EN LA JUNTA AUXILIAR DE SAN MIGUEL CANOA DEL MUNICIPIO DE PUEBLA </v>
          </cell>
          <cell r="F123" t="str">
            <v>ACABADOS ARQUITECTONICOS FRANK</v>
          </cell>
          <cell r="G123">
            <v>70055</v>
          </cell>
          <cell r="H123">
            <v>0</v>
          </cell>
          <cell r="I123">
            <v>5123442.43</v>
          </cell>
          <cell r="J123">
            <v>0</v>
          </cell>
          <cell r="K123">
            <v>0</v>
          </cell>
        </row>
        <row r="124">
          <cell r="C124">
            <v>70056</v>
          </cell>
          <cell r="D124" t="str">
            <v>CONADE</v>
          </cell>
          <cell r="E124" t="str">
            <v>CONSTRUCCIÓN DE GIMNASIO DE BASQUETBOL TECHADO, EN EL MUNICIPIO DE PUEBLA,  PUEBLA ubicada en PASEO DE LAS VILLAS Y DIAGONAL DEFENSORES DE LA REPÚBLICA EN LA COLONIA VILLA VERDE, DE LA CIUDAD DE PUEBLA, EN EL MUNICIPIO DE PUEBLA</v>
          </cell>
          <cell r="F124" t="str">
            <v>CARSE</v>
          </cell>
          <cell r="G124">
            <v>70056</v>
          </cell>
          <cell r="H124">
            <v>0</v>
          </cell>
          <cell r="I124">
            <v>4360500</v>
          </cell>
          <cell r="J124">
            <v>0</v>
          </cell>
          <cell r="K124">
            <v>0</v>
          </cell>
        </row>
        <row r="125">
          <cell r="C125">
            <v>70057</v>
          </cell>
          <cell r="D125" t="str">
            <v>CONADE</v>
          </cell>
          <cell r="E125" t="str">
            <v>SUPERVISIÓN GERENCIAL DE LA CONSTRUCCIÓN DE GIMNASIO DE BASQUETBOL TECHADO, EN EL MUNICIPIO DE PUEBLA,  PUEBLA ubicada en PASEO DE LAS VILLAS Y DIAGONAL DEFENSORES DE LA REPÚBLICA EN LA COLONIA VILLA VERDE, DE LA CIUDAD DE PUEBLA, EN EL MUNICIPIO DE PUEBL</v>
          </cell>
          <cell r="F125" t="str">
            <v>LEEREG SA DE CV</v>
          </cell>
          <cell r="G125">
            <v>70057</v>
          </cell>
          <cell r="H125" t="str">
            <v>SE RECIBIO EL 1 DE SEPTIEMBRE A LAS 13:02 HRS, CORRECCION EN CONTRATO Y FACTURA</v>
          </cell>
          <cell r="I125">
            <v>135000</v>
          </cell>
          <cell r="J125">
            <v>133480</v>
          </cell>
          <cell r="K125">
            <v>0</v>
          </cell>
        </row>
        <row r="126">
          <cell r="C126">
            <v>25734</v>
          </cell>
          <cell r="D126" t="str">
            <v>RECURSOS PROPIOS 2015</v>
          </cell>
          <cell r="E126" t="str">
            <v>LIMPIEZA Y DESAZOLVE DE BARRANCAS Y RIOS DEL MUNICIPIO DE PUEBLA ubicada en  TRAMO VASO REGULADOR PUENTE NEGRO AV. DIAGONAL DEFENSORES DE LA REPUBLICA Y AVENIDA MORELOS DE LA COLONIA ADOLFO LOPEZ MATEOS DEL MUNICIPIO DE PUEBLA</v>
          </cell>
          <cell r="F126" t="str">
            <v>CONSTRUCTORA Y EDIFICADORA CODYSA SA DE CV</v>
          </cell>
          <cell r="G126">
            <v>25734</v>
          </cell>
          <cell r="H126" t="str">
            <v>OP/I5E004/SISPMP-2015-25734</v>
          </cell>
          <cell r="I126">
            <v>2376427.99</v>
          </cell>
          <cell r="J126">
            <v>2317173.85</v>
          </cell>
          <cell r="K126">
            <v>2317173.85</v>
          </cell>
        </row>
        <row r="127">
          <cell r="C127">
            <v>25735</v>
          </cell>
          <cell r="D127" t="str">
            <v>RECURSOS PROPIOS 2015</v>
          </cell>
          <cell r="E127" t="str">
            <v>LIMPIEZA Y DESAZOLVE DE BARRANCAS Y RIOS DEL MUNICIPIO DE PUEBLA ubicada TRAMO VASO REGULADOR REVOLUCIÓN MEXICANA CALLE 94 PONIENTE Y AUTOPISTA MÉXICO-PUEBLA; TRAMO BARRANCA SANTUARIO ENTRE PRIVADA DE LA 62 PONIENTE Y CALLE 94 PONIENTE; Y TRAMO  BARRANCA </v>
          </cell>
          <cell r="F127" t="str">
            <v>OC ARQUITECTOS SA DE CV</v>
          </cell>
          <cell r="G127">
            <v>25735</v>
          </cell>
          <cell r="H127" t="str">
            <v>OP/I5E005/SISPMP-2015-25735</v>
          </cell>
          <cell r="I127">
            <v>1764527.97</v>
          </cell>
          <cell r="J127">
            <v>1730239.97</v>
          </cell>
          <cell r="K127">
            <v>1730239.97</v>
          </cell>
        </row>
        <row r="128">
          <cell r="C128">
            <v>25736</v>
          </cell>
          <cell r="D128" t="str">
            <v>RECURSOS PROPIOS 2015</v>
          </cell>
          <cell r="E128" t="str">
            <v>BACHEO CON MEZCLA ASFALTICA EN CALIENTE UBICADA EN DIFERENTES CALLES, DE LA COLONIA ZONA VOLANTE DEL MUNICIPIO DE PUEBLA</v>
          </cell>
          <cell r="F128" t="str">
            <v>ABRAHAM AGUILAR</v>
          </cell>
          <cell r="G128">
            <v>25736</v>
          </cell>
          <cell r="H128">
            <v>0</v>
          </cell>
          <cell r="I128">
            <v>773877.17</v>
          </cell>
          <cell r="J128">
            <v>0</v>
          </cell>
          <cell r="K128">
            <v>0</v>
          </cell>
        </row>
        <row r="129">
          <cell r="C129">
            <v>25737</v>
          </cell>
          <cell r="D129" t="str">
            <v>RECURSOS PROPIOS 2015</v>
          </cell>
          <cell r="E129" t="str">
            <v>BACHEO CON MEZCLA ASFALTICA EN CALIENTE UBICADA EN DIFERENTES CALLES, DE LA COLONIA ZONA VOLANTE DEL MUNICIPIO DE PUEBLA</v>
          </cell>
          <cell r="F129" t="str">
            <v>MIGUEL REGUEIRO</v>
          </cell>
          <cell r="G129">
            <v>25737</v>
          </cell>
          <cell r="H129">
            <v>0</v>
          </cell>
          <cell r="I129">
            <v>773877.17</v>
          </cell>
          <cell r="J129">
            <v>0</v>
          </cell>
          <cell r="K129">
            <v>0</v>
          </cell>
        </row>
        <row r="130">
          <cell r="C130">
            <v>25738</v>
          </cell>
          <cell r="D130" t="str">
            <v>RECURSOS PROPIOS 2015</v>
          </cell>
          <cell r="E130" t="str">
            <v>BACHEO CON MEZCLA ASFALTICA EN CALIENTE UBICADA EN DIFERENTES CALLES, DE LA COLONIA ZONA VOLANTE DEL MUNICIPIO DE PUEBLA</v>
          </cell>
          <cell r="F130" t="str">
            <v>MARBAF</v>
          </cell>
          <cell r="G130">
            <v>25738</v>
          </cell>
          <cell r="H130">
            <v>0</v>
          </cell>
          <cell r="I130">
            <v>773877.17</v>
          </cell>
          <cell r="J130">
            <v>0</v>
          </cell>
          <cell r="K130">
            <v>0</v>
          </cell>
        </row>
        <row r="131">
          <cell r="C131">
            <v>25739</v>
          </cell>
          <cell r="D131" t="str">
            <v>RECURSOS PROPIOS 2015</v>
          </cell>
          <cell r="E131" t="str">
            <v>BACHEO CON MEZCLA ASFALTICA EN CALIENTE UBICADA EN DIFERENTES CALLES, DE LA COLONIA ZONA VOLANTE DEL MUNICIPIO DE PUEBLA</v>
          </cell>
          <cell r="F131" t="str">
            <v>INMOBILIARIA XICO</v>
          </cell>
          <cell r="G131">
            <v>25739</v>
          </cell>
          <cell r="H131">
            <v>0</v>
          </cell>
          <cell r="I131">
            <v>773877.17</v>
          </cell>
          <cell r="J131">
            <v>0</v>
          </cell>
          <cell r="K131">
            <v>0</v>
          </cell>
        </row>
        <row r="132">
          <cell r="C132">
            <v>25740</v>
          </cell>
          <cell r="D132" t="str">
            <v>RECURSOS PROPIOS 2015</v>
          </cell>
          <cell r="E132" t="str">
            <v>BACHEO CON MEZCLA ASFALTICA EN CALIENTE UBICADA EN DIFERENTES CALLES, DE LA COLONIA ZONA VOLANTE DEL MUNICIPIO DE PUEBLA</v>
          </cell>
          <cell r="F132" t="str">
            <v>JOSPHI</v>
          </cell>
          <cell r="G132">
            <v>25740</v>
          </cell>
          <cell r="H132">
            <v>0</v>
          </cell>
          <cell r="I132">
            <v>773877.17</v>
          </cell>
          <cell r="J132">
            <v>0</v>
          </cell>
          <cell r="K132">
            <v>0</v>
          </cell>
        </row>
        <row r="133">
          <cell r="C133">
            <v>25741</v>
          </cell>
          <cell r="D133" t="str">
            <v>RECURSOS PROPIOS 2015</v>
          </cell>
          <cell r="E133" t="str">
            <v>BACHEO CON MEZCLA ASFALTICA EN CALIENTE UBICADA EN DIFERENTES CALLES, DE LA COLONIA ZONA VOLANTE DEL MUNICIPIO DE PUEBLA</v>
          </cell>
          <cell r="F133" t="str">
            <v>MAPCA</v>
          </cell>
          <cell r="G133">
            <v>25741</v>
          </cell>
          <cell r="H133">
            <v>0</v>
          </cell>
          <cell r="I133">
            <v>773877.17</v>
          </cell>
          <cell r="J133">
            <v>0</v>
          </cell>
          <cell r="K133">
            <v>0</v>
          </cell>
        </row>
        <row r="134">
          <cell r="C134">
            <v>25742</v>
          </cell>
          <cell r="D134" t="str">
            <v>RECURSOS PROPIOS 2015</v>
          </cell>
          <cell r="E134" t="str">
            <v>BACHEO CON MEZCLA ASFALTICA EN CALIENTE UBICADA EN DIFERENTES CALLES, DE LA COLONIA ZONA VOLANTE DEL MUNICIPIO DE PUEBLA</v>
          </cell>
          <cell r="F134" t="str">
            <v>JON&amp;CAR</v>
          </cell>
          <cell r="G134">
            <v>25742</v>
          </cell>
          <cell r="H134">
            <v>0</v>
          </cell>
          <cell r="I134">
            <v>773877.17</v>
          </cell>
          <cell r="J134">
            <v>0</v>
          </cell>
          <cell r="K134">
            <v>0</v>
          </cell>
        </row>
        <row r="135">
          <cell r="C135">
            <v>25743</v>
          </cell>
          <cell r="D135" t="str">
            <v>RECURSOS PROPIOS 2015</v>
          </cell>
          <cell r="E135" t="str">
            <v>BACHEO CON MEZCLA ASFALTICA EN CALIENTE UBICADA EN DIFERENTES CALLES, DE LA COLONIA ZONA VOLANTE DEL MUNICIPIO DE PUEBLA</v>
          </cell>
          <cell r="F135" t="str">
            <v>SLORAM</v>
          </cell>
          <cell r="G135">
            <v>25743</v>
          </cell>
          <cell r="H135">
            <v>0</v>
          </cell>
          <cell r="I135">
            <v>773877.17</v>
          </cell>
          <cell r="J135">
            <v>0</v>
          </cell>
          <cell r="K135">
            <v>0</v>
          </cell>
        </row>
        <row r="136">
          <cell r="C136">
            <v>25745</v>
          </cell>
          <cell r="D136" t="str">
            <v>RECURSOS PROPIOS 2015</v>
          </cell>
          <cell r="E136" t="str">
            <v>BACHEO CON MEZCLA ASFALTICA EN CALIENTE UBICADA EN DIFERENTES CALLES, DE LA COLONIA ZONA VOLANTE DEL MUNICIPIO DE PUEBLA</v>
          </cell>
          <cell r="F136">
            <v>0</v>
          </cell>
          <cell r="G136">
            <v>25745</v>
          </cell>
          <cell r="H136">
            <v>0</v>
          </cell>
          <cell r="I136">
            <v>773877.17</v>
          </cell>
          <cell r="J136">
            <v>0</v>
          </cell>
          <cell r="K136">
            <v>0</v>
          </cell>
        </row>
        <row r="137">
          <cell r="C137">
            <v>25746</v>
          </cell>
          <cell r="D137" t="str">
            <v>RECURSOS PROPIOS 2015</v>
          </cell>
          <cell r="E137" t="str">
            <v>BACHEO CON MEZCLA ASFALTICA EN CALIENTE UBICADA EN DIFERENTES CALLES, DE LA COLONIA ZONA VOLANTE DEL MUNICIPIO DE PUEBLA</v>
          </cell>
          <cell r="F137">
            <v>0</v>
          </cell>
          <cell r="G137">
            <v>25746</v>
          </cell>
          <cell r="H137">
            <v>0</v>
          </cell>
          <cell r="I137">
            <v>773877.17</v>
          </cell>
          <cell r="J137">
            <v>0</v>
          </cell>
          <cell r="K137">
            <v>0</v>
          </cell>
        </row>
        <row r="138">
          <cell r="C138">
            <v>25747</v>
          </cell>
          <cell r="D138" t="str">
            <v>RECURSOS PROPIOS 2015</v>
          </cell>
          <cell r="E138" t="str">
            <v>BACHEO CON MEZCLA ASFALTICA EN CALIENTE UBICADA EN DIFERENTES CALLES, DE LA COLONIA ZONA VOLANTE DEL MUNICIPIO DE PUEBLA</v>
          </cell>
          <cell r="F138">
            <v>0</v>
          </cell>
          <cell r="G138">
            <v>25747</v>
          </cell>
          <cell r="H138">
            <v>0</v>
          </cell>
          <cell r="I138">
            <v>773877.17</v>
          </cell>
          <cell r="J138">
            <v>0</v>
          </cell>
          <cell r="K138">
            <v>0</v>
          </cell>
        </row>
        <row r="139">
          <cell r="C139">
            <v>25748</v>
          </cell>
          <cell r="D139" t="str">
            <v>RECURSOS PROPIOS 2015</v>
          </cell>
          <cell r="E139" t="str">
            <v>BACHEO CON MEZCLA ASFALTICA EN CALIENTE UBICADA EN DIFERENTES CALLES, DE LA COLONIA ZONA VOLANTE DEL MUNICIPIO DE PUEBLA</v>
          </cell>
          <cell r="F139">
            <v>0</v>
          </cell>
          <cell r="G139">
            <v>25748</v>
          </cell>
          <cell r="H139">
            <v>0</v>
          </cell>
          <cell r="I139">
            <v>773877.17</v>
          </cell>
          <cell r="J139">
            <v>0</v>
          </cell>
          <cell r="K139">
            <v>0</v>
          </cell>
        </row>
        <row r="140">
          <cell r="C140">
            <v>25749</v>
          </cell>
          <cell r="D140" t="str">
            <v>RECURSOS PROPIOS 2015</v>
          </cell>
          <cell r="E140" t="str">
            <v>BACHEO CON MEZCLA ASFALTICA EN CALIENTE UBICADA EN DIFERENTES CALLES, DE LA COLONIA ZONA VOLANTE DEL MUNICIPIO DE PUEBLA</v>
          </cell>
          <cell r="F140">
            <v>0</v>
          </cell>
          <cell r="G140">
            <v>25749</v>
          </cell>
          <cell r="H140">
            <v>0</v>
          </cell>
          <cell r="I140">
            <v>773877.17</v>
          </cell>
          <cell r="J140">
            <v>0</v>
          </cell>
          <cell r="K140">
            <v>0</v>
          </cell>
        </row>
        <row r="141">
          <cell r="C141">
            <v>25750</v>
          </cell>
          <cell r="D141" t="str">
            <v>RECURSOS PROPIOS 2015</v>
          </cell>
          <cell r="E141" t="str">
            <v>BACHEO CON MEZCLA ASFALTICA EN CALIENTE UBICADA EN DIFERENTES CALLES, DE LA COLONIA ZONA VOLANTE DEL MUNICIPIO DE PUEBLA</v>
          </cell>
          <cell r="F141">
            <v>0</v>
          </cell>
          <cell r="G141">
            <v>25750</v>
          </cell>
          <cell r="H141">
            <v>0</v>
          </cell>
          <cell r="I141">
            <v>773877.17</v>
          </cell>
          <cell r="J141">
            <v>0</v>
          </cell>
          <cell r="K141">
            <v>0</v>
          </cell>
        </row>
        <row r="142">
          <cell r="C142">
            <v>25751</v>
          </cell>
          <cell r="D142" t="str">
            <v>RECURSOS PROPIOS 2015</v>
          </cell>
          <cell r="E142" t="str">
            <v>BACHEO CON MEZCLA ASFALTICA EN CALIENTE UBICADA EN DIFERENTES CALLES, DE LA COLONIA ZONA VOLANTE DEL MUNICIPIO DE PUEBLA</v>
          </cell>
          <cell r="F142">
            <v>0</v>
          </cell>
          <cell r="G142">
            <v>25751</v>
          </cell>
          <cell r="H142">
            <v>0</v>
          </cell>
          <cell r="I142">
            <v>773877.17</v>
          </cell>
          <cell r="J142">
            <v>0</v>
          </cell>
          <cell r="K142">
            <v>0</v>
          </cell>
        </row>
        <row r="143">
          <cell r="C143">
            <v>25752</v>
          </cell>
          <cell r="D143" t="str">
            <v>RECURSOS PROPIOS 2015</v>
          </cell>
          <cell r="E143" t="str">
            <v>BACHEO CON MEZCLA ASFALTICA EN CALIENTE UBICADA EN DIFERENTES CALLES, DE LA COLONIA ZONA VOLANTE DEL MUNICIPIO DE PUEBLA</v>
          </cell>
          <cell r="F143">
            <v>0</v>
          </cell>
          <cell r="G143">
            <v>25752</v>
          </cell>
          <cell r="H143">
            <v>0</v>
          </cell>
          <cell r="I143">
            <v>773877.17</v>
          </cell>
          <cell r="J143">
            <v>0</v>
          </cell>
          <cell r="K143">
            <v>0</v>
          </cell>
        </row>
        <row r="144">
          <cell r="C144">
            <v>25753</v>
          </cell>
          <cell r="D144" t="str">
            <v>RECURSOS PROPIOS 2015</v>
          </cell>
          <cell r="E144" t="str">
            <v>BACHEO CON MEZCLA ASFALTICA EN CALIENTE UBICADA EN DIFERENTES CALLES, DE LA COLONIA ZONA VOLANTE DEL MUNICIPIO DE PUEBLA</v>
          </cell>
          <cell r="F144">
            <v>0</v>
          </cell>
          <cell r="G144">
            <v>25753</v>
          </cell>
          <cell r="H144">
            <v>0</v>
          </cell>
          <cell r="I144">
            <v>773877.17</v>
          </cell>
          <cell r="J144">
            <v>0</v>
          </cell>
          <cell r="K144">
            <v>0</v>
          </cell>
        </row>
        <row r="145">
          <cell r="C145">
            <v>25754</v>
          </cell>
          <cell r="D145" t="str">
            <v>RECURSOS PROPIOS 2015</v>
          </cell>
          <cell r="E145" t="str">
            <v>BACHEO CON MEZCLA ASFALTICA EN CALIENTE UBICADA EN DIFERENTES CALLES, DE LA COLONIA ZONA VOLANTE DEL MUNICIPIO DE PUEBLA</v>
          </cell>
          <cell r="F145">
            <v>0</v>
          </cell>
          <cell r="G145">
            <v>25754</v>
          </cell>
          <cell r="H145">
            <v>0</v>
          </cell>
          <cell r="I145">
            <v>773877.17</v>
          </cell>
          <cell r="J145">
            <v>0</v>
          </cell>
          <cell r="K145">
            <v>0</v>
          </cell>
        </row>
        <row r="146">
          <cell r="C146">
            <v>25755</v>
          </cell>
          <cell r="D146" t="str">
            <v>RECURSOS PROPIOS 2015</v>
          </cell>
          <cell r="E146" t="str">
            <v>BACHEO CON MEZCLA ASFALTICA EN CALIENTE UBICADA EN DIFERENTES CALLES, DE LA COLONIA ZONA VOLANTE DEL MUNICIPIO DE PUEBLA</v>
          </cell>
          <cell r="F146">
            <v>0</v>
          </cell>
          <cell r="G146">
            <v>25755</v>
          </cell>
          <cell r="H146">
            <v>0</v>
          </cell>
          <cell r="I146">
            <v>773877.17</v>
          </cell>
          <cell r="J146">
            <v>0</v>
          </cell>
          <cell r="K146">
            <v>0</v>
          </cell>
        </row>
        <row r="147">
          <cell r="C147">
            <v>25756</v>
          </cell>
          <cell r="D147" t="str">
            <v>RECURSOS PROPIOS 2015</v>
          </cell>
          <cell r="E147" t="str">
            <v>BACHEO CON MEZCLA ASFALTICA EN CALIENTE UBICADA EN DIFERENTES CALLES, DE LA COLONIA ZONA VOLANTE DEL MUNICIPIO DE PUEBLA</v>
          </cell>
          <cell r="F147">
            <v>0</v>
          </cell>
          <cell r="G147">
            <v>25756</v>
          </cell>
          <cell r="H147">
            <v>0</v>
          </cell>
          <cell r="I147">
            <v>773877.17</v>
          </cell>
          <cell r="J147">
            <v>0</v>
          </cell>
          <cell r="K147">
            <v>0</v>
          </cell>
        </row>
        <row r="148">
          <cell r="C148">
            <v>25757</v>
          </cell>
          <cell r="D148" t="str">
            <v>RECURSOS PROPIOS 2015</v>
          </cell>
          <cell r="E148" t="str">
            <v>BACHEO CON MEZCLA ASFALTICA EN CALIENTE UBICADA EN DIFERENTES CALLES, DE LA COLONIA ZONA VOLANTE DEL MUNICIPIO DE PUEBLA</v>
          </cell>
          <cell r="F148">
            <v>0</v>
          </cell>
          <cell r="G148">
            <v>25757</v>
          </cell>
          <cell r="H148">
            <v>0</v>
          </cell>
          <cell r="I148">
            <v>773877.17</v>
          </cell>
          <cell r="J148">
            <v>0</v>
          </cell>
          <cell r="K148">
            <v>0</v>
          </cell>
        </row>
        <row r="149">
          <cell r="C149">
            <v>25758</v>
          </cell>
          <cell r="D149" t="str">
            <v>RECURSOS PROPIOS 2015</v>
          </cell>
          <cell r="E149" t="str">
            <v>BACHEO CON MEZCLA ASFALTICA EN CALIENTE UBICADA EN DIFERENTES CALLES, DE LA COLONIA ZONA VOLANTE DEL MUNICIPIO DE PUEBLA</v>
          </cell>
          <cell r="F149">
            <v>0</v>
          </cell>
          <cell r="G149">
            <v>25758</v>
          </cell>
          <cell r="H149">
            <v>0</v>
          </cell>
          <cell r="I149">
            <v>773877.17</v>
          </cell>
          <cell r="J149">
            <v>0</v>
          </cell>
          <cell r="K149">
            <v>0</v>
          </cell>
        </row>
        <row r="150">
          <cell r="C150">
            <v>25759</v>
          </cell>
          <cell r="D150" t="str">
            <v>RECURSOS PROPIOS 2015</v>
          </cell>
          <cell r="E150" t="str">
            <v>BACHEO CON MEZCLA ASFALTICA EN CALIENTE UBICADA EN DIFERENTES CALLES, DE LA COLONIA ZONA VOLANTE DEL MUNICIPIO DE PUEBLA</v>
          </cell>
          <cell r="F150">
            <v>0</v>
          </cell>
          <cell r="G150">
            <v>25759</v>
          </cell>
          <cell r="H150">
            <v>0</v>
          </cell>
          <cell r="I150">
            <v>773877.17</v>
          </cell>
          <cell r="J150">
            <v>0</v>
          </cell>
          <cell r="K150">
            <v>0</v>
          </cell>
        </row>
        <row r="151">
          <cell r="C151">
            <v>70058</v>
          </cell>
          <cell r="D151" t="str">
            <v>FOREMOBA 2014</v>
          </cell>
          <cell r="E151" t="str">
            <v>RESTAURACION DE PINTURAS AL OLEO DE LA CAPILLA DEL CALVARIO PRIMERA ETAPA, ubicada en AV. DE LOS FUERTES ESQUINA CON LA 22 ORIENTE, BARRIO EL ALTO S/N PUEBLA, PUE.</v>
          </cell>
          <cell r="F151" t="str">
            <v>BARBARA LARA </v>
          </cell>
          <cell r="G151">
            <v>70058</v>
          </cell>
          <cell r="H151">
            <v>0</v>
          </cell>
          <cell r="I151">
            <v>849000</v>
          </cell>
          <cell r="J151">
            <v>0</v>
          </cell>
          <cell r="K151">
            <v>0</v>
          </cell>
        </row>
        <row r="152">
          <cell r="C152">
            <v>25744</v>
          </cell>
          <cell r="D152" t="str">
            <v>RECURSOS PROPIOS 2015</v>
          </cell>
          <cell r="E152" t="str">
            <v>LIMPIEZA Y DESAZOLVE DE BARRANCAS Y RIOS DEL MUNICIPIO DE PUEBLA ubicada en TRAMO RÍO ATOYAC ENTRE RECTA A CHOLULA Y CALLE DIVISIÓN DEL NORTE; TRAMO RÍO ATOYAC ENTRE CALLE 13 SUR Y PUENTE DE MÉXICO; TRAMO    RÍO ATOYAC ENTRE CALLE GUADALUPE VICTORIA Y PUE</v>
          </cell>
          <cell r="F152">
            <v>0</v>
          </cell>
          <cell r="G152">
            <v>25744</v>
          </cell>
          <cell r="H152">
            <v>0</v>
          </cell>
          <cell r="I152">
            <v>2918273.54</v>
          </cell>
          <cell r="J152">
            <v>0</v>
          </cell>
          <cell r="K152">
            <v>0</v>
          </cell>
        </row>
        <row r="153">
          <cell r="C153">
            <v>40418</v>
          </cell>
          <cell r="D153" t="str">
            <v>HABITAT CENTRO HISTORICO </v>
          </cell>
          <cell r="E153" t="str">
            <v>MANTENIMIENTO VIAL EN CRUCEROS DEL CENTRO HISTORICO UBICADA EN ZONA VOLANTE DEL CENTRO HISTORICO DEL MUNICIPIO DE PUEBLA</v>
          </cell>
          <cell r="F153">
            <v>0</v>
          </cell>
          <cell r="G153">
            <v>40418</v>
          </cell>
          <cell r="H153">
            <v>0</v>
          </cell>
          <cell r="I153">
            <v>14664740</v>
          </cell>
          <cell r="J153">
            <v>0</v>
          </cell>
          <cell r="K153">
            <v>0</v>
          </cell>
        </row>
        <row r="154">
          <cell r="C154">
            <v>25760</v>
          </cell>
          <cell r="D154" t="str">
            <v>RECURSOS PROPIOS 2015</v>
          </cell>
          <cell r="E154" t="str">
            <v>MODERNIZACION CON CONCRETO HIDRAULICO EN CALLE 4 SUR UBICADA EN CALLE 4 SUR ENTRE BOULEVARD CARLOS CAMACHO ESPIRITU Y CALLE 5 ORIENTE DE LA JUNTA AUXILIAR SAN FRANCISCO TOTIMEHUACAN DEL MUNICIPIO DE PUEBLA</v>
          </cell>
          <cell r="F154">
            <v>0</v>
          </cell>
          <cell r="G154">
            <v>25760</v>
          </cell>
          <cell r="H154">
            <v>0</v>
          </cell>
          <cell r="I154">
            <v>1767390.85</v>
          </cell>
          <cell r="J154">
            <v>0</v>
          </cell>
          <cell r="K154">
            <v>0</v>
          </cell>
        </row>
        <row r="155">
          <cell r="C155">
            <v>40419</v>
          </cell>
          <cell r="D155" t="str">
            <v>HABITAT VIP-PARTICIPACIONES</v>
          </cell>
          <cell r="E155" t="str">
            <v>CONSTRUCCION DE PAVIMENTO Y OBRAS COMPLEMENTARIAS EN CALLE CARMEN SERDAN, MARIANO ESCOBEDO Y RICARDO FLORES MAGÓN UBICADA EN  CALLE CARMEN SERDAN, MARIANO ESCOBEDO Y RICARDO FLORES MAGÓN ENTRE CALLE HERNAN CORTES Y CALLE MARIANO ESCOBEDO, ENTRE CALLE FRAN</v>
          </cell>
          <cell r="F155">
            <v>0</v>
          </cell>
          <cell r="G155">
            <v>40419</v>
          </cell>
          <cell r="H155">
            <v>0</v>
          </cell>
          <cell r="I155">
            <v>2943316</v>
          </cell>
          <cell r="J155">
            <v>0</v>
          </cell>
          <cell r="K155">
            <v>0</v>
          </cell>
        </row>
        <row r="156">
          <cell r="C156">
            <v>40420</v>
          </cell>
          <cell r="D156" t="str">
            <v>HABITAT VIP-PARTICIPACIONES</v>
          </cell>
          <cell r="E156" t="str">
            <v>CONSTRUCCION DE PAVIMENTO Y OBRAS COMPLEMENTARIAS EN CALLE JESUS MUÑOZ  QUINTANA ubicada en CALLE JESUS MUÑOZ QUINTANA ENTRE CALLE  GREGORIO DE GANTE Y CALLE ENRRIQUE CORDERO EN LA COLONIA HISTORIADES DEL MUNICIPIO DE PUEBLA </v>
          </cell>
          <cell r="F156">
            <v>0</v>
          </cell>
          <cell r="G156">
            <v>40420</v>
          </cell>
          <cell r="H156">
            <v>0</v>
          </cell>
          <cell r="I156">
            <v>2208329</v>
          </cell>
          <cell r="J156">
            <v>0</v>
          </cell>
          <cell r="K156">
            <v>0</v>
          </cell>
        </row>
        <row r="157">
          <cell r="C157">
            <v>40421</v>
          </cell>
          <cell r="D157" t="str">
            <v>HABITAT VIP-PARTICIPACIONES</v>
          </cell>
          <cell r="E157" t="str">
            <v>CONSTRUCCION DE PAVIMENTO Y OBRAS COMPLEMENTARIAS EN CALLE GREGORIO DE GANTE Y CALLE CAMINO REAL O CALLE ATOYAC UBICADA EN  CALLE GREGORIO DE GANTE Y CALLE  CAMINO REAL O CALLE ATOYAC ENTRE CALLE CAMINO REAL O CALLE ATOYAC  Y CALLE HERNAN CORTES EN LA COL</v>
          </cell>
          <cell r="F157">
            <v>0</v>
          </cell>
          <cell r="G157">
            <v>40421</v>
          </cell>
          <cell r="H157">
            <v>0</v>
          </cell>
          <cell r="I157">
            <v>3014450</v>
          </cell>
          <cell r="J157">
            <v>0</v>
          </cell>
          <cell r="K157">
            <v>0</v>
          </cell>
        </row>
        <row r="158">
          <cell r="C158">
            <v>40422</v>
          </cell>
          <cell r="D158" t="str">
            <v>HABITAT VG PARTICIPACIONES</v>
          </cell>
          <cell r="E158" t="str">
            <v>CONSTRUCCION DE PAVIMENTO Y OBRAS COMPLEMENTARIAS EN CALLE ARTICULO No. 4 ubicada en calle articulo No. 4 ENTRE PROLONGACION DE LA CALLE 3 SUR Y CALLE ARTICULO No. 1 EN LA COLONIA CONSTITUCION MEXICANA DE LA JUNTA AUXILIAR SAN FRANCISCO TOTIMEHUACAN DEL M</v>
          </cell>
          <cell r="F158">
            <v>0</v>
          </cell>
          <cell r="G158">
            <v>40422</v>
          </cell>
          <cell r="H158">
            <v>0</v>
          </cell>
          <cell r="I158">
            <v>4846570</v>
          </cell>
          <cell r="J158">
            <v>0</v>
          </cell>
          <cell r="K158">
            <v>0</v>
          </cell>
        </row>
        <row r="159">
          <cell r="C159">
            <v>40423</v>
          </cell>
          <cell r="D159" t="str">
            <v>HABITAT VG PARTICIPACIONES</v>
          </cell>
          <cell r="E159" t="str">
            <v>CONSTRUCCION DE PAVIMENTO Y OBRAS COMPLEMENTARIAS EN CALLE ARTICULO No.  7   UBICADA EN  CALLE ARTICULO No. 7 ENTRE PROLONGACION  DE LA CALLE 3 SUR Y CALLE EJE K EN LA COLONIA CONSTITUCION MEXICANA DE LA JUNTA AUXILIAR SAN FRANCISCO TOTIMEHUACAN DEL MUNIC</v>
          </cell>
          <cell r="F159">
            <v>0</v>
          </cell>
          <cell r="G159">
            <v>40423</v>
          </cell>
          <cell r="H159">
            <v>0</v>
          </cell>
          <cell r="I159">
            <v>4749703</v>
          </cell>
          <cell r="J159">
            <v>0</v>
          </cell>
          <cell r="K159">
            <v>0</v>
          </cell>
        </row>
        <row r="160">
          <cell r="C160">
            <v>40424</v>
          </cell>
          <cell r="D160" t="str">
            <v>HABITAT VIP-PARTICIPACIONES</v>
          </cell>
          <cell r="E160" t="str">
            <v>CONSTRUCCION DE PAVIMENTO Y OBRAS COMPLEMENTARIAS EN CALLE GABRIELA MISTRAL UBICADA EN CALLE GABRIELA MISTRAL , ENTRE CALLE FRANCISCO JAVIER CLAVIJERO Y CERRADA, EN LA COLONIA HISTORIADORES DEL MUNICIPIO DE PUEBLA </v>
          </cell>
          <cell r="F160">
            <v>0</v>
          </cell>
          <cell r="G160">
            <v>40424</v>
          </cell>
          <cell r="H160">
            <v>0</v>
          </cell>
          <cell r="I160">
            <v>1614213</v>
          </cell>
          <cell r="J160">
            <v>0</v>
          </cell>
          <cell r="K160">
            <v>0</v>
          </cell>
        </row>
        <row r="161">
          <cell r="C161">
            <v>40425</v>
          </cell>
          <cell r="D161" t="str">
            <v>HABITAT VIP-PARTICIPACIONES</v>
          </cell>
          <cell r="E161" t="str">
            <v>CONSTRUCCION DE PAVIMENTO Y OBRAS COMPLEMENTARIAS EN CALLE MIGUEL NEGRETE, ubicada en  CALLE MIGUEL NEGRETE ENTRE CALLE CAMINO REAL Y CALLE MALINTZI EN LA COLONIA AMPLIACIÓN HISTORIADORES DEL MUNICIPIO DE PUEBLA </v>
          </cell>
          <cell r="F161">
            <v>0</v>
          </cell>
          <cell r="G161">
            <v>40425</v>
          </cell>
          <cell r="H161">
            <v>0</v>
          </cell>
          <cell r="I161">
            <v>1761714</v>
          </cell>
          <cell r="J161">
            <v>0</v>
          </cell>
          <cell r="K161">
            <v>0</v>
          </cell>
        </row>
        <row r="162">
          <cell r="C162">
            <v>40426</v>
          </cell>
          <cell r="D162" t="str">
            <v>HABITAT VIP-PARTICIPACIONES</v>
          </cell>
          <cell r="E162" t="str">
            <v>CONSTRUCCION DE PAVIMENTO Y OBRAS COMPLEMENTARIAS EN CALLE IGNACIO ZARAGOZA, ubicada en  CALLE IGNACIO ZARAGOZA ENTRE CALLE CAMINO REAL Y CALLE SEBASTIAN LERDO DE TEJADA  EN LA COLONIA AMPLIACIÓN HISTORIADORES DEL MUNICIPIO DE PUEBLA </v>
          </cell>
          <cell r="F162">
            <v>0</v>
          </cell>
          <cell r="G162">
            <v>40426</v>
          </cell>
          <cell r="H162">
            <v>0</v>
          </cell>
          <cell r="I162">
            <v>2038912</v>
          </cell>
          <cell r="J162">
            <v>0</v>
          </cell>
          <cell r="K162">
            <v>0</v>
          </cell>
        </row>
        <row r="163">
          <cell r="C163">
            <v>40427</v>
          </cell>
          <cell r="D163" t="str">
            <v>HABITAT VIP-PARTICIPACIONES</v>
          </cell>
          <cell r="E163" t="str">
            <v>CONSTRUCCION DE PAVIMENTO Y OBRAS COMPLEMENTARIAS EN CALLE  JOSE DE MENDIZABAL, ubicada en  CALLE  JOSE DE MENDIZABAL ENTRE CALLE GREGORIO DE GANTE Y CALLE ENRIQUE CORDERO EN LA COLONIA  HISTORIADORES DEL MUNICIPIO DE PUEBLA </v>
          </cell>
          <cell r="F163">
            <v>0</v>
          </cell>
          <cell r="G163">
            <v>40427</v>
          </cell>
          <cell r="H163">
            <v>0</v>
          </cell>
          <cell r="I163">
            <v>2053788</v>
          </cell>
          <cell r="J163">
            <v>0</v>
          </cell>
          <cell r="K163">
            <v>0</v>
          </cell>
        </row>
        <row r="164">
          <cell r="C164">
            <v>40428</v>
          </cell>
          <cell r="D164" t="str">
            <v>HABITAT VIP-PARTICIPACIONES</v>
          </cell>
          <cell r="E164" t="str">
            <v>CONSTRUCCION DE PAVIMENTO Y OBRAS COMPLEMENTARIAS EN CALLE PRIVADA JORGE MURAD Y CERRADA JORGE MURAD,  ubicada en  CALLE PRIVADA JORGE MURAD MACLUF Y CERRADA JORGE MURAD MACLUF, ENTRE CALLE JORGE MURAD MACLUF Y CERRADA JORGE MURAD MACLUF, ENTRE CERRADA NO</v>
          </cell>
          <cell r="F164">
            <v>0</v>
          </cell>
          <cell r="G164">
            <v>40428</v>
          </cell>
          <cell r="H164">
            <v>0</v>
          </cell>
          <cell r="I164">
            <v>1280158</v>
          </cell>
          <cell r="J164">
            <v>0</v>
          </cell>
          <cell r="K164">
            <v>0</v>
          </cell>
        </row>
        <row r="165">
          <cell r="C165">
            <v>40429</v>
          </cell>
          <cell r="D165" t="str">
            <v>HABITAT VIP-PARTICIPACIONES</v>
          </cell>
          <cell r="E165" t="str">
            <v>CONSTRUCCION DE PAVIMENTO Y OBRAS COMPLEMENTARIAS EN CALLE  ADOLFO LOPEZ MATEOS Y PRIVADA ADOLFO LOPEZ MATEOS, ubicada en  CALLE ADOLFO LOPEZ MATEOS  Y PRIVADA ADOLFO LOPEZ MATEOS, ENTRE CALLE  FRANCISCO JAVIER CLAVIJERO Y CALLE ENRIQUE GOMEZ HARO, ENTRE </v>
          </cell>
          <cell r="F165">
            <v>0</v>
          </cell>
          <cell r="G165">
            <v>40429</v>
          </cell>
          <cell r="H165">
            <v>0</v>
          </cell>
          <cell r="I165">
            <v>1681052</v>
          </cell>
          <cell r="J165">
            <v>0</v>
          </cell>
          <cell r="K165">
            <v>0</v>
          </cell>
        </row>
        <row r="166">
          <cell r="C166">
            <v>40430</v>
          </cell>
          <cell r="D166" t="str">
            <v>HABITAT VG PARTICIPACIONES</v>
          </cell>
          <cell r="E166" t="str">
            <v>AMPLIACION DEL CENTRO DE DESARROLLO COMUNITARIO DE SAN APARICIO, ubicada en CALLE SAN APARICIO NORTE ESQUINA CON CALLE CENTRAL ORIENTE</v>
          </cell>
          <cell r="F166">
            <v>0</v>
          </cell>
          <cell r="G166">
            <v>40430</v>
          </cell>
          <cell r="H166">
            <v>0</v>
          </cell>
          <cell r="I166">
            <v>3700000</v>
          </cell>
          <cell r="J166">
            <v>0</v>
          </cell>
          <cell r="K166">
            <v>0</v>
          </cell>
        </row>
        <row r="167">
          <cell r="C167">
            <v>25762</v>
          </cell>
          <cell r="D167" t="str">
            <v>RECURSOS PROPIOS 2015</v>
          </cell>
          <cell r="E167" t="str">
            <v>INTERVENCION Y ADECUACIÓN DEL ANTIGUO PUENTE DE BUBAS, ubicada en  BOULEVARD HÉROES DE 5 DE MAYO, ENTRE AV. JUAN DE PALAFOX Y MENDOZA Y AV. 2 ORIENTE.</v>
          </cell>
          <cell r="F167">
            <v>0</v>
          </cell>
          <cell r="G167">
            <v>25762</v>
          </cell>
          <cell r="H167">
            <v>0</v>
          </cell>
          <cell r="I167">
            <v>6000000</v>
          </cell>
          <cell r="J167">
            <v>0</v>
          </cell>
          <cell r="K167">
            <v>0</v>
          </cell>
        </row>
        <row r="168">
          <cell r="C168">
            <v>25761</v>
          </cell>
          <cell r="D168" t="str">
            <v>RECURSOS PROPIOS 2015</v>
          </cell>
          <cell r="E168" t="str">
            <v>BACHEO CON MEZCLA EN FRIO APLICADA A PRESION NEUMATICA, ubicada en  DIFERENTES CALLES, DE LA COLONIA ZONA VOLANTE DEL MUNICIPIO DE PUEBLA</v>
          </cell>
          <cell r="F168">
            <v>0</v>
          </cell>
          <cell r="G168">
            <v>25761</v>
          </cell>
          <cell r="H168">
            <v>0</v>
          </cell>
          <cell r="I168">
            <v>10000097.46</v>
          </cell>
          <cell r="J168">
            <v>0</v>
          </cell>
          <cell r="K168">
            <v>0</v>
          </cell>
        </row>
        <row r="169">
          <cell r="C169">
            <v>40431</v>
          </cell>
          <cell r="D169" t="str">
            <v>HABITAT VIP-PARTICIPACIONES</v>
          </cell>
          <cell r="E169" t="str">
            <v>CONSTRUCCION DE PAVIMENTO Y OBRAS COMPLEMENTARIAS EN CALLE JOSEFA ORTIZ DE DOMINGUEZ UBICADA EN CALLE JOSEFA ORTIZ DE DOMINGUEZ ENTRE CALLE JORGE MURAD MACLUF Y CERRADA DE LA COLONIA, EN LA COLONIA HISTORIADORES DEL MUNICIPIO DE PUEBLA</v>
          </cell>
          <cell r="F169">
            <v>0</v>
          </cell>
          <cell r="G169">
            <v>40431</v>
          </cell>
          <cell r="H169">
            <v>0</v>
          </cell>
          <cell r="I169">
            <v>589647</v>
          </cell>
          <cell r="J169">
            <v>0</v>
          </cell>
          <cell r="K169">
            <v>0</v>
          </cell>
        </row>
        <row r="170">
          <cell r="C170">
            <v>40432</v>
          </cell>
          <cell r="D170" t="str">
            <v>HABITAT VIP-PARTICIPACIONES</v>
          </cell>
          <cell r="E170" t="str">
            <v>CONSTRUCCION DE  PAVIMENTOS Y OBRAS COMPLEMENTARIAS EN PRIVADA RICARDO FLORES MAGON, UBICADA EN PRIVADA RICARDO FLORES MAGON  ENTRE CALLE RICARDO FLORES MAGON Y CERRADA, EN LA COLONIA HISTORIADORES DEL MUNICIPIO DE PUEBLA</v>
          </cell>
          <cell r="F170">
            <v>0</v>
          </cell>
          <cell r="G170">
            <v>40432</v>
          </cell>
          <cell r="H170">
            <v>0</v>
          </cell>
          <cell r="I170">
            <v>311934</v>
          </cell>
          <cell r="J170">
            <v>0</v>
          </cell>
          <cell r="K170">
            <v>0</v>
          </cell>
        </row>
        <row r="171">
          <cell r="C171">
            <v>40433</v>
          </cell>
          <cell r="D171" t="str">
            <v>HABITAT VIP-PARTICIPACIONES</v>
          </cell>
          <cell r="E171" t="str">
            <v>CONSTRUCCION DE PAVIMENTO Y OBRAS COMPLEMENTARIAS EN CALLE MELCHOR OCAMPO, UBICADA EN CALLE MELCHOR OCAMPO ENTRE CALLE HERNAN CORTES Y CERRADA EN LA COLONIA HISTORIADORES DEL MUNICIPIO DE PUEBLA</v>
          </cell>
          <cell r="F171">
            <v>0</v>
          </cell>
          <cell r="G171">
            <v>40433</v>
          </cell>
          <cell r="H171">
            <v>0</v>
          </cell>
          <cell r="I171">
            <v>442719</v>
          </cell>
          <cell r="J171">
            <v>0</v>
          </cell>
          <cell r="K171">
            <v>0</v>
          </cell>
        </row>
        <row r="172">
          <cell r="C172">
            <v>40434</v>
          </cell>
          <cell r="D172" t="str">
            <v>HABITAT VIP-PARTICIPACIONES</v>
          </cell>
          <cell r="E172" t="str">
            <v>CONSTRUCCION DE PAVIMENTO Y OBRAS COMPLEMENTARIAS EN PRIVADA 1RA DE HERNAN CORTES, UBICADA EN PRIVADA 1RA DE HERNAN CORTES ENTRE CALLE HERNAN CORTES Y CERRADA, EN LA COLONIA HISTORIADORES DEL MUNICIPIO DE PUEBLA</v>
          </cell>
          <cell r="F172">
            <v>0</v>
          </cell>
          <cell r="G172">
            <v>40434</v>
          </cell>
          <cell r="H172">
            <v>0</v>
          </cell>
          <cell r="I172">
            <v>870338</v>
          </cell>
          <cell r="J172">
            <v>0</v>
          </cell>
          <cell r="K172">
            <v>0</v>
          </cell>
        </row>
        <row r="173">
          <cell r="C173">
            <v>40435</v>
          </cell>
          <cell r="D173" t="str">
            <v>HABITAT VIP-PARTICIPACIONES</v>
          </cell>
          <cell r="E173" t="str">
            <v>CONSTRUCCION DE PAVIMENTO Y OBRAS COMPLEMENTARIAS  EN PRIVADA 3RA DE GREGORIO DE GANTE UBICADA EN PRIVADA 3RA DE GREGORIO DE GANTE ENTRE CALLE GREGORIO DE GANTE Y CERRADA EN LA COLONIA HISTORIADORES DEL MUNICIPIO DE PUEBLA</v>
          </cell>
          <cell r="F173">
            <v>0</v>
          </cell>
          <cell r="G173">
            <v>40435</v>
          </cell>
          <cell r="H173">
            <v>0</v>
          </cell>
          <cell r="I173">
            <v>977653</v>
          </cell>
          <cell r="J173">
            <v>0</v>
          </cell>
          <cell r="K173">
            <v>0</v>
          </cell>
        </row>
        <row r="174">
          <cell r="C174">
            <v>40436</v>
          </cell>
          <cell r="D174" t="str">
            <v>HABITAT VG PARTICIPACIONES</v>
          </cell>
          <cell r="E174" t="str">
            <v>ELEMENTOS DE SUSTENTABILIDAD (COLOCACION DE PANELES SOLARES) EN EL CENTRO DE DESARROLLO COMUNITARIO DE SAN APARICIO UBICADA EN CALLE SAN APARICIO NORTE ESQUINA CON CALLE CENTRAL ORIENTE</v>
          </cell>
          <cell r="F174">
            <v>0</v>
          </cell>
          <cell r="G174">
            <v>40436</v>
          </cell>
          <cell r="H174">
            <v>0</v>
          </cell>
          <cell r="I174">
            <v>700000</v>
          </cell>
          <cell r="J174">
            <v>0</v>
          </cell>
          <cell r="K174">
            <v>0</v>
          </cell>
        </row>
        <row r="175">
          <cell r="C175">
            <v>0</v>
          </cell>
          <cell r="D175" t="str">
            <v>RECURSOS PROPIOS 2015</v>
          </cell>
          <cell r="E175" t="str">
            <v>LIMPIEZA Y DESAZOLVE DE BARRANCAS Y RIOS DEL MUNICIPIO DE PUEBLA UBICADA EN TRAMO RIO ALSESECA ENTRE CIRCUITO JUAN PABLO IIY BOULEVARD CIRCUNVALACION COLONIA LA HACIENDA DEL MUNICIPIO DE PUEBLA</v>
          </cell>
          <cell r="F175">
            <v>0</v>
          </cell>
          <cell r="G175">
            <v>0</v>
          </cell>
          <cell r="H175">
            <v>0</v>
          </cell>
          <cell r="I175">
            <v>999307.06</v>
          </cell>
          <cell r="J175">
            <v>0</v>
          </cell>
          <cell r="K17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V157"/>
  <sheetViews>
    <sheetView tabSelected="1" view="pageLayout" zoomScale="70" zoomScaleNormal="70" zoomScaleSheetLayoutView="100" zoomScalePageLayoutView="70" workbookViewId="0" topLeftCell="B1">
      <selection activeCell="J1" sqref="J1"/>
    </sheetView>
  </sheetViews>
  <sheetFormatPr defaultColWidth="10.8515625" defaultRowHeight="12.75"/>
  <cols>
    <col min="1" max="1" width="3.140625" style="6" customWidth="1"/>
    <col min="2" max="2" width="6.57421875" style="1" bestFit="1" customWidth="1"/>
    <col min="3" max="3" width="9.8515625" style="2" bestFit="1" customWidth="1"/>
    <col min="4" max="4" width="22.421875" style="1" customWidth="1"/>
    <col min="5" max="5" width="34.7109375" style="37" customWidth="1"/>
    <col min="6" max="6" width="47.7109375" style="37" customWidth="1"/>
    <col min="7" max="7" width="45.140625" style="10" bestFit="1" customWidth="1"/>
    <col min="8" max="8" width="19.421875" style="38" customWidth="1"/>
    <col min="9" max="9" width="23.8515625" style="2" customWidth="1"/>
    <col min="10" max="10" width="18.421875" style="2" customWidth="1"/>
    <col min="11" max="11" width="19.28125" style="6" bestFit="1" customWidth="1"/>
    <col min="12" max="12" width="18.421875" style="40" customWidth="1"/>
    <col min="13" max="13" width="18.00390625" style="2" customWidth="1"/>
    <col min="14" max="14" width="22.00390625" style="38" bestFit="1" customWidth="1"/>
    <col min="15" max="15" width="13.57421875" style="2" bestFit="1" customWidth="1"/>
    <col min="16" max="16" width="19.8515625" style="38" customWidth="1"/>
    <col min="17" max="17" width="18.421875" style="41" customWidth="1"/>
    <col min="18" max="18" width="26.8515625" style="2" bestFit="1" customWidth="1"/>
    <col min="19" max="19" width="34.28125" style="2" bestFit="1" customWidth="1"/>
    <col min="20" max="20" width="25.8515625" style="7" customWidth="1"/>
    <col min="21" max="16384" width="10.8515625" style="6" customWidth="1"/>
  </cols>
  <sheetData>
    <row r="2" spans="5:20" ht="35.25" customHeight="1">
      <c r="E2" s="3"/>
      <c r="F2" s="4"/>
      <c r="G2" s="5" t="s">
        <v>507</v>
      </c>
      <c r="H2" s="6"/>
      <c r="I2" s="6"/>
      <c r="J2" s="6"/>
      <c r="L2" s="6"/>
      <c r="M2" s="6"/>
      <c r="N2" s="6"/>
      <c r="O2" s="6"/>
      <c r="P2" s="6"/>
      <c r="Q2" s="6"/>
      <c r="R2" s="47" t="s">
        <v>509</v>
      </c>
      <c r="S2" s="47"/>
      <c r="T2" s="47"/>
    </row>
    <row r="3" spans="6:8" s="1" customFormat="1" ht="35.25" customHeight="1">
      <c r="F3" s="8"/>
      <c r="G3" s="46" t="s">
        <v>508</v>
      </c>
      <c r="H3" s="6"/>
    </row>
    <row r="4" spans="6:18" s="1" customFormat="1" ht="35.25" customHeight="1">
      <c r="F4" s="4"/>
      <c r="G4" s="4"/>
      <c r="H4" s="6"/>
      <c r="I4" s="45" t="s">
        <v>0</v>
      </c>
      <c r="J4" s="45"/>
      <c r="K4" s="45"/>
      <c r="L4" s="45"/>
      <c r="M4" s="45" t="s">
        <v>1</v>
      </c>
      <c r="N4" s="45"/>
      <c r="O4" s="45"/>
      <c r="P4" s="45"/>
      <c r="Q4" s="45"/>
      <c r="R4" s="9"/>
    </row>
    <row r="5" spans="2:20" s="10" customFormat="1" ht="63" customHeight="1">
      <c r="B5" s="42" t="s">
        <v>2</v>
      </c>
      <c r="C5" s="42" t="s">
        <v>3</v>
      </c>
      <c r="D5" s="42" t="s">
        <v>4</v>
      </c>
      <c r="E5" s="42" t="s">
        <v>5</v>
      </c>
      <c r="F5" s="42" t="s">
        <v>6</v>
      </c>
      <c r="G5" s="42" t="s">
        <v>7</v>
      </c>
      <c r="H5" s="43" t="s">
        <v>8</v>
      </c>
      <c r="I5" s="42" t="s">
        <v>9</v>
      </c>
      <c r="J5" s="42" t="s">
        <v>10</v>
      </c>
      <c r="K5" s="44" t="s">
        <v>11</v>
      </c>
      <c r="L5" s="44" t="s">
        <v>12</v>
      </c>
      <c r="M5" s="42" t="s">
        <v>13</v>
      </c>
      <c r="N5" s="43" t="s">
        <v>14</v>
      </c>
      <c r="O5" s="42" t="s">
        <v>15</v>
      </c>
      <c r="P5" s="43" t="s">
        <v>16</v>
      </c>
      <c r="Q5" s="44" t="s">
        <v>17</v>
      </c>
      <c r="R5" s="42" t="s">
        <v>18</v>
      </c>
      <c r="S5" s="42" t="s">
        <v>19</v>
      </c>
      <c r="T5" s="42" t="s">
        <v>20</v>
      </c>
    </row>
    <row r="6" spans="2:20" s="7" customFormat="1" ht="63">
      <c r="B6" s="11">
        <v>1</v>
      </c>
      <c r="C6" s="12">
        <v>25506</v>
      </c>
      <c r="D6" s="12" t="s">
        <v>21</v>
      </c>
      <c r="E6" s="13" t="s">
        <v>22</v>
      </c>
      <c r="F6" s="13" t="s">
        <v>23</v>
      </c>
      <c r="G6" s="11" t="s">
        <v>24</v>
      </c>
      <c r="H6" s="14">
        <v>11346</v>
      </c>
      <c r="I6" s="12" t="s">
        <v>25</v>
      </c>
      <c r="J6" s="14">
        <v>2291813.44</v>
      </c>
      <c r="K6" s="14">
        <v>2291813.44</v>
      </c>
      <c r="L6" s="15">
        <v>1</v>
      </c>
      <c r="M6" s="12" t="s">
        <v>26</v>
      </c>
      <c r="N6" s="16">
        <v>4475</v>
      </c>
      <c r="O6" s="17" t="s">
        <v>27</v>
      </c>
      <c r="P6" s="16">
        <f>+N6*Q6</f>
        <v>4475</v>
      </c>
      <c r="Q6" s="15">
        <v>1</v>
      </c>
      <c r="R6" s="18">
        <v>41863</v>
      </c>
      <c r="S6" s="18">
        <v>41864</v>
      </c>
      <c r="T6" s="19" t="s">
        <v>28</v>
      </c>
    </row>
    <row r="7" spans="2:20" ht="63">
      <c r="B7" s="20">
        <f>+B6+1</f>
        <v>2</v>
      </c>
      <c r="C7" s="21">
        <v>25568</v>
      </c>
      <c r="D7" s="21" t="s">
        <v>21</v>
      </c>
      <c r="E7" s="22" t="s">
        <v>29</v>
      </c>
      <c r="F7" s="22" t="s">
        <v>30</v>
      </c>
      <c r="G7" s="23" t="s">
        <v>31</v>
      </c>
      <c r="H7" s="24">
        <v>25414</v>
      </c>
      <c r="I7" s="21" t="s">
        <v>32</v>
      </c>
      <c r="J7" s="25">
        <v>136252.2</v>
      </c>
      <c r="K7" s="25">
        <v>136252.2</v>
      </c>
      <c r="L7" s="26">
        <f aca="true" t="shared" si="0" ref="L7:L29">K7/J7</f>
        <v>1</v>
      </c>
      <c r="M7" s="21" t="s">
        <v>26</v>
      </c>
      <c r="N7" s="27">
        <v>421.07</v>
      </c>
      <c r="O7" s="20" t="s">
        <v>27</v>
      </c>
      <c r="P7" s="27">
        <f>+Q7*N7</f>
        <v>421.07</v>
      </c>
      <c r="Q7" s="28">
        <v>1</v>
      </c>
      <c r="R7" s="29">
        <v>41894</v>
      </c>
      <c r="S7" s="29">
        <v>41899</v>
      </c>
      <c r="T7" s="30" t="s">
        <v>33</v>
      </c>
    </row>
    <row r="8" spans="2:256" ht="78.75">
      <c r="B8" s="20">
        <f aca="true" t="shared" si="1" ref="B8:B54">+B7+1</f>
        <v>3</v>
      </c>
      <c r="C8" s="21">
        <v>25589</v>
      </c>
      <c r="D8" s="21" t="s">
        <v>34</v>
      </c>
      <c r="E8" s="22" t="s">
        <v>35</v>
      </c>
      <c r="F8" s="22" t="s">
        <v>36</v>
      </c>
      <c r="G8" s="23" t="s">
        <v>37</v>
      </c>
      <c r="H8" s="24">
        <v>3612</v>
      </c>
      <c r="I8" s="21" t="s">
        <v>38</v>
      </c>
      <c r="J8" s="25">
        <v>308604.34</v>
      </c>
      <c r="K8" s="25">
        <v>308604.34</v>
      </c>
      <c r="L8" s="26">
        <f t="shared" si="0"/>
        <v>1</v>
      </c>
      <c r="M8" s="21" t="s">
        <v>26</v>
      </c>
      <c r="N8" s="27">
        <v>2551.15</v>
      </c>
      <c r="O8" s="20" t="s">
        <v>27</v>
      </c>
      <c r="P8" s="27">
        <f>+Q8*N8</f>
        <v>2551.15</v>
      </c>
      <c r="Q8" s="28">
        <f>+L8</f>
        <v>1</v>
      </c>
      <c r="R8" s="29">
        <v>41962</v>
      </c>
      <c r="S8" s="29">
        <v>41963</v>
      </c>
      <c r="T8" s="30" t="s">
        <v>39</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2:256" ht="78.75">
      <c r="B9" s="20">
        <f t="shared" si="1"/>
        <v>4</v>
      </c>
      <c r="C9" s="21">
        <v>25623</v>
      </c>
      <c r="D9" s="21" t="s">
        <v>40</v>
      </c>
      <c r="E9" s="22" t="s">
        <v>41</v>
      </c>
      <c r="F9" s="22" t="s">
        <v>42</v>
      </c>
      <c r="G9" s="23" t="s">
        <v>43</v>
      </c>
      <c r="H9" s="25">
        <v>2436</v>
      </c>
      <c r="I9" s="20" t="s">
        <v>44</v>
      </c>
      <c r="J9" s="31">
        <v>685213.36</v>
      </c>
      <c r="K9" s="31">
        <v>685213.36</v>
      </c>
      <c r="L9" s="26">
        <f>K9/J9</f>
        <v>1</v>
      </c>
      <c r="M9" s="30" t="s">
        <v>26</v>
      </c>
      <c r="N9" s="27">
        <v>12</v>
      </c>
      <c r="O9" s="20" t="s">
        <v>27</v>
      </c>
      <c r="P9" s="32">
        <v>12</v>
      </c>
      <c r="Q9" s="28">
        <f aca="true" t="shared" si="2" ref="Q9:Q111">+L9</f>
        <v>1</v>
      </c>
      <c r="R9" s="33">
        <v>41984</v>
      </c>
      <c r="S9" s="33">
        <v>41985</v>
      </c>
      <c r="T9" s="34" t="s">
        <v>45</v>
      </c>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2:256" ht="31.5">
      <c r="B10" s="20">
        <f t="shared" si="1"/>
        <v>5</v>
      </c>
      <c r="C10" s="21">
        <v>25630</v>
      </c>
      <c r="D10" s="21" t="s">
        <v>40</v>
      </c>
      <c r="E10" s="22" t="s">
        <v>46</v>
      </c>
      <c r="F10" s="22" t="s">
        <v>47</v>
      </c>
      <c r="G10" s="23" t="s">
        <v>48</v>
      </c>
      <c r="H10" s="25">
        <v>2475</v>
      </c>
      <c r="I10" s="21" t="s">
        <v>49</v>
      </c>
      <c r="J10" s="25">
        <v>954763.68</v>
      </c>
      <c r="K10" s="31">
        <f>VLOOKUP(C10,'[1]Base'!C3:K175,9,0)</f>
        <v>954763.68</v>
      </c>
      <c r="L10" s="26">
        <f t="shared" si="0"/>
        <v>1</v>
      </c>
      <c r="M10" s="30" t="s">
        <v>26</v>
      </c>
      <c r="N10" s="32">
        <v>198</v>
      </c>
      <c r="O10" s="34" t="s">
        <v>50</v>
      </c>
      <c r="P10" s="32">
        <v>198</v>
      </c>
      <c r="Q10" s="28">
        <f t="shared" si="2"/>
        <v>1</v>
      </c>
      <c r="R10" s="29">
        <v>42034</v>
      </c>
      <c r="S10" s="29">
        <v>42037</v>
      </c>
      <c r="T10" s="30" t="s">
        <v>28</v>
      </c>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2:256" ht="47.25">
      <c r="B11" s="20">
        <f t="shared" si="1"/>
        <v>6</v>
      </c>
      <c r="C11" s="21">
        <v>25631</v>
      </c>
      <c r="D11" s="21" t="s">
        <v>40</v>
      </c>
      <c r="E11" s="22" t="s">
        <v>46</v>
      </c>
      <c r="F11" s="22" t="s">
        <v>47</v>
      </c>
      <c r="G11" s="23" t="s">
        <v>48</v>
      </c>
      <c r="H11" s="25">
        <v>2475</v>
      </c>
      <c r="I11" s="30" t="s">
        <v>51</v>
      </c>
      <c r="J11" s="25">
        <v>954166.51</v>
      </c>
      <c r="K11" s="31">
        <f>VLOOKUP(C11,'[1]Base'!C4:K176,9,0)</f>
        <v>954166.51</v>
      </c>
      <c r="L11" s="26">
        <f>K11/J11</f>
        <v>1</v>
      </c>
      <c r="M11" s="30" t="s">
        <v>26</v>
      </c>
      <c r="N11" s="32">
        <v>198</v>
      </c>
      <c r="O11" s="34" t="s">
        <v>50</v>
      </c>
      <c r="P11" s="32">
        <v>198</v>
      </c>
      <c r="Q11" s="28">
        <f t="shared" si="2"/>
        <v>1</v>
      </c>
      <c r="R11" s="29">
        <v>42034</v>
      </c>
      <c r="S11" s="29">
        <v>42037</v>
      </c>
      <c r="T11" s="30" t="s">
        <v>52</v>
      </c>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2:256" ht="47.25">
      <c r="B12" s="20">
        <f t="shared" si="1"/>
        <v>7</v>
      </c>
      <c r="C12" s="21">
        <v>25632</v>
      </c>
      <c r="D12" s="21" t="s">
        <v>40</v>
      </c>
      <c r="E12" s="22" t="s">
        <v>46</v>
      </c>
      <c r="F12" s="22" t="s">
        <v>47</v>
      </c>
      <c r="G12" s="23" t="s">
        <v>48</v>
      </c>
      <c r="H12" s="25">
        <v>2475</v>
      </c>
      <c r="I12" s="30" t="s">
        <v>53</v>
      </c>
      <c r="J12" s="25">
        <v>954138.95</v>
      </c>
      <c r="K12" s="31">
        <f>VLOOKUP(C12,'[1]Base'!C5:K177,9,0)</f>
        <v>954138.95</v>
      </c>
      <c r="L12" s="26">
        <f>K12/J12</f>
        <v>1</v>
      </c>
      <c r="M12" s="30" t="s">
        <v>26</v>
      </c>
      <c r="N12" s="32">
        <v>198</v>
      </c>
      <c r="O12" s="34" t="s">
        <v>50</v>
      </c>
      <c r="P12" s="32">
        <v>198</v>
      </c>
      <c r="Q12" s="28">
        <f t="shared" si="2"/>
        <v>1</v>
      </c>
      <c r="R12" s="29">
        <v>42037</v>
      </c>
      <c r="S12" s="29">
        <v>42056</v>
      </c>
      <c r="T12" s="30" t="s">
        <v>54</v>
      </c>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2:256" ht="47.25">
      <c r="B13" s="20">
        <f t="shared" si="1"/>
        <v>8</v>
      </c>
      <c r="C13" s="21">
        <v>25633</v>
      </c>
      <c r="D13" s="21" t="s">
        <v>40</v>
      </c>
      <c r="E13" s="22" t="s">
        <v>46</v>
      </c>
      <c r="F13" s="22" t="s">
        <v>47</v>
      </c>
      <c r="G13" s="23" t="s">
        <v>48</v>
      </c>
      <c r="H13" s="25">
        <v>2475</v>
      </c>
      <c r="I13" s="30" t="s">
        <v>55</v>
      </c>
      <c r="J13" s="25">
        <v>955500.96</v>
      </c>
      <c r="K13" s="31">
        <f>VLOOKUP(C13,'[1]Base'!C6:K178,9,0)</f>
        <v>955500.96</v>
      </c>
      <c r="L13" s="26">
        <f t="shared" si="0"/>
        <v>1</v>
      </c>
      <c r="M13" s="30" t="s">
        <v>26</v>
      </c>
      <c r="N13" s="32">
        <v>198</v>
      </c>
      <c r="O13" s="34" t="s">
        <v>50</v>
      </c>
      <c r="P13" s="32">
        <v>198</v>
      </c>
      <c r="Q13" s="28">
        <f t="shared" si="2"/>
        <v>1</v>
      </c>
      <c r="R13" s="29">
        <v>42034</v>
      </c>
      <c r="S13" s="29">
        <v>42037</v>
      </c>
      <c r="T13" s="30" t="s">
        <v>56</v>
      </c>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2:256" ht="47.25">
      <c r="B14" s="20">
        <f t="shared" si="1"/>
        <v>9</v>
      </c>
      <c r="C14" s="21">
        <v>25634</v>
      </c>
      <c r="D14" s="21" t="s">
        <v>40</v>
      </c>
      <c r="E14" s="22" t="s">
        <v>46</v>
      </c>
      <c r="F14" s="22" t="s">
        <v>47</v>
      </c>
      <c r="G14" s="23" t="s">
        <v>48</v>
      </c>
      <c r="H14" s="25">
        <v>2475</v>
      </c>
      <c r="I14" s="30" t="s">
        <v>57</v>
      </c>
      <c r="J14" s="25">
        <v>952117.77</v>
      </c>
      <c r="K14" s="31">
        <f>VLOOKUP(C14,'[1]Base'!C7:K179,9,0)</f>
        <v>952117.77</v>
      </c>
      <c r="L14" s="26">
        <f t="shared" si="0"/>
        <v>1</v>
      </c>
      <c r="M14" s="30" t="s">
        <v>26</v>
      </c>
      <c r="N14" s="32">
        <v>198</v>
      </c>
      <c r="O14" s="34" t="s">
        <v>50</v>
      </c>
      <c r="P14" s="32">
        <v>198</v>
      </c>
      <c r="Q14" s="28">
        <f t="shared" si="2"/>
        <v>1</v>
      </c>
      <c r="R14" s="29">
        <v>42034</v>
      </c>
      <c r="S14" s="29">
        <v>42037</v>
      </c>
      <c r="T14" s="30" t="s">
        <v>58</v>
      </c>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2:256" ht="31.5">
      <c r="B15" s="20">
        <f t="shared" si="1"/>
        <v>10</v>
      </c>
      <c r="C15" s="21">
        <v>25635</v>
      </c>
      <c r="D15" s="21" t="s">
        <v>40</v>
      </c>
      <c r="E15" s="22" t="s">
        <v>46</v>
      </c>
      <c r="F15" s="22" t="s">
        <v>47</v>
      </c>
      <c r="G15" s="23" t="s">
        <v>48</v>
      </c>
      <c r="H15" s="25">
        <v>2475</v>
      </c>
      <c r="I15" s="30" t="s">
        <v>59</v>
      </c>
      <c r="J15" s="25">
        <v>952092.5</v>
      </c>
      <c r="K15" s="31">
        <f>VLOOKUP(C15,'[1]Base'!C8:K180,9,0)</f>
        <v>952092.5</v>
      </c>
      <c r="L15" s="26">
        <f t="shared" si="0"/>
        <v>1</v>
      </c>
      <c r="M15" s="30" t="s">
        <v>26</v>
      </c>
      <c r="N15" s="32">
        <v>198</v>
      </c>
      <c r="O15" s="34" t="s">
        <v>50</v>
      </c>
      <c r="P15" s="32">
        <v>198</v>
      </c>
      <c r="Q15" s="28">
        <f t="shared" si="2"/>
        <v>1</v>
      </c>
      <c r="R15" s="29">
        <v>42034</v>
      </c>
      <c r="S15" s="29">
        <v>42037</v>
      </c>
      <c r="T15" s="30" t="s">
        <v>60</v>
      </c>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2:256" ht="31.5">
      <c r="B16" s="20">
        <f t="shared" si="1"/>
        <v>11</v>
      </c>
      <c r="C16" s="21">
        <v>25636</v>
      </c>
      <c r="D16" s="21" t="s">
        <v>40</v>
      </c>
      <c r="E16" s="22" t="s">
        <v>46</v>
      </c>
      <c r="F16" s="22" t="s">
        <v>47</v>
      </c>
      <c r="G16" s="23" t="s">
        <v>48</v>
      </c>
      <c r="H16" s="25">
        <v>2475</v>
      </c>
      <c r="I16" s="30" t="s">
        <v>61</v>
      </c>
      <c r="J16" s="25">
        <v>952905.57</v>
      </c>
      <c r="K16" s="31">
        <f>VLOOKUP(C16,'[1]Base'!C9:K181,9,0)</f>
        <v>952905.57</v>
      </c>
      <c r="L16" s="26">
        <f t="shared" si="0"/>
        <v>1</v>
      </c>
      <c r="M16" s="30" t="s">
        <v>26</v>
      </c>
      <c r="N16" s="32">
        <v>198</v>
      </c>
      <c r="O16" s="34" t="s">
        <v>50</v>
      </c>
      <c r="P16" s="32">
        <v>198</v>
      </c>
      <c r="Q16" s="28">
        <f t="shared" si="2"/>
        <v>1</v>
      </c>
      <c r="R16" s="29">
        <v>42034</v>
      </c>
      <c r="S16" s="29">
        <v>42037</v>
      </c>
      <c r="T16" s="30" t="s">
        <v>62</v>
      </c>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2:256" ht="47.25">
      <c r="B17" s="20">
        <f t="shared" si="1"/>
        <v>12</v>
      </c>
      <c r="C17" s="21">
        <v>25637</v>
      </c>
      <c r="D17" s="21" t="s">
        <v>40</v>
      </c>
      <c r="E17" s="22" t="s">
        <v>46</v>
      </c>
      <c r="F17" s="22" t="s">
        <v>47</v>
      </c>
      <c r="G17" s="23" t="s">
        <v>48</v>
      </c>
      <c r="H17" s="25">
        <v>2475</v>
      </c>
      <c r="I17" s="30" t="s">
        <v>63</v>
      </c>
      <c r="J17" s="25">
        <v>952023.6</v>
      </c>
      <c r="K17" s="31">
        <f>VLOOKUP(C17,'[1]Base'!C10:K182,9,0)</f>
        <v>952023.6</v>
      </c>
      <c r="L17" s="26">
        <f t="shared" si="0"/>
        <v>1</v>
      </c>
      <c r="M17" s="30" t="s">
        <v>26</v>
      </c>
      <c r="N17" s="32">
        <v>198</v>
      </c>
      <c r="O17" s="34" t="s">
        <v>50</v>
      </c>
      <c r="P17" s="32">
        <v>198</v>
      </c>
      <c r="Q17" s="28">
        <f t="shared" si="2"/>
        <v>1</v>
      </c>
      <c r="R17" s="29">
        <v>42034</v>
      </c>
      <c r="S17" s="29">
        <v>42037</v>
      </c>
      <c r="T17" s="30" t="s">
        <v>64</v>
      </c>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2:256" ht="31.5">
      <c r="B18" s="20">
        <f t="shared" si="1"/>
        <v>13</v>
      </c>
      <c r="C18" s="21">
        <v>25638</v>
      </c>
      <c r="D18" s="21" t="s">
        <v>40</v>
      </c>
      <c r="E18" s="22" t="s">
        <v>46</v>
      </c>
      <c r="F18" s="22" t="s">
        <v>47</v>
      </c>
      <c r="G18" s="23" t="s">
        <v>48</v>
      </c>
      <c r="H18" s="25">
        <v>2475</v>
      </c>
      <c r="I18" s="30" t="s">
        <v>65</v>
      </c>
      <c r="J18" s="25">
        <v>971750.82</v>
      </c>
      <c r="K18" s="31">
        <f>VLOOKUP(C18,'[1]Base'!C11:K183,9,0)</f>
        <v>971750.82</v>
      </c>
      <c r="L18" s="26">
        <f t="shared" si="0"/>
        <v>1</v>
      </c>
      <c r="M18" s="30" t="s">
        <v>26</v>
      </c>
      <c r="N18" s="32">
        <v>198</v>
      </c>
      <c r="O18" s="34" t="s">
        <v>50</v>
      </c>
      <c r="P18" s="32">
        <v>198</v>
      </c>
      <c r="Q18" s="28">
        <f t="shared" si="2"/>
        <v>1</v>
      </c>
      <c r="R18" s="29">
        <v>42034</v>
      </c>
      <c r="S18" s="29">
        <v>42037</v>
      </c>
      <c r="T18" s="30" t="s">
        <v>66</v>
      </c>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2:256" ht="63">
      <c r="B19" s="20">
        <f t="shared" si="1"/>
        <v>14</v>
      </c>
      <c r="C19" s="21">
        <v>25639</v>
      </c>
      <c r="D19" s="21" t="s">
        <v>40</v>
      </c>
      <c r="E19" s="22" t="s">
        <v>46</v>
      </c>
      <c r="F19" s="22" t="s">
        <v>47</v>
      </c>
      <c r="G19" s="23" t="s">
        <v>48</v>
      </c>
      <c r="H19" s="25">
        <v>2475</v>
      </c>
      <c r="I19" s="30" t="s">
        <v>67</v>
      </c>
      <c r="J19" s="25">
        <v>951906.46</v>
      </c>
      <c r="K19" s="31">
        <f>VLOOKUP(C19,'[1]Base'!C12:K184,9,0)</f>
        <v>951906.46</v>
      </c>
      <c r="L19" s="26">
        <f t="shared" si="0"/>
        <v>1</v>
      </c>
      <c r="M19" s="30" t="s">
        <v>26</v>
      </c>
      <c r="N19" s="32">
        <v>198</v>
      </c>
      <c r="O19" s="34" t="s">
        <v>50</v>
      </c>
      <c r="P19" s="32">
        <v>198</v>
      </c>
      <c r="Q19" s="28">
        <f t="shared" si="2"/>
        <v>1</v>
      </c>
      <c r="R19" s="29">
        <v>42034</v>
      </c>
      <c r="S19" s="29">
        <v>42037</v>
      </c>
      <c r="T19" s="30" t="s">
        <v>68</v>
      </c>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2:256" ht="31.5">
      <c r="B20" s="20">
        <f t="shared" si="1"/>
        <v>15</v>
      </c>
      <c r="C20" s="21">
        <v>25640</v>
      </c>
      <c r="D20" s="21" t="s">
        <v>40</v>
      </c>
      <c r="E20" s="22" t="s">
        <v>46</v>
      </c>
      <c r="F20" s="22" t="s">
        <v>47</v>
      </c>
      <c r="G20" s="23" t="s">
        <v>48</v>
      </c>
      <c r="H20" s="25">
        <v>2480</v>
      </c>
      <c r="I20" s="30" t="s">
        <v>69</v>
      </c>
      <c r="J20" s="25">
        <v>764378.66</v>
      </c>
      <c r="K20" s="31">
        <f>VLOOKUP(C20,'[1]Base'!C13:K185,9,0)</f>
        <v>764378.66</v>
      </c>
      <c r="L20" s="26">
        <f t="shared" si="0"/>
        <v>1</v>
      </c>
      <c r="M20" s="30" t="s">
        <v>26</v>
      </c>
      <c r="N20" s="32">
        <v>156</v>
      </c>
      <c r="O20" s="34" t="s">
        <v>50</v>
      </c>
      <c r="P20" s="32">
        <v>156</v>
      </c>
      <c r="Q20" s="28">
        <f t="shared" si="2"/>
        <v>1</v>
      </c>
      <c r="R20" s="29">
        <v>42055</v>
      </c>
      <c r="S20" s="29">
        <v>42056</v>
      </c>
      <c r="T20" s="30" t="s">
        <v>60</v>
      </c>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2:256" ht="31.5">
      <c r="B21" s="20">
        <f t="shared" si="1"/>
        <v>16</v>
      </c>
      <c r="C21" s="21">
        <v>25641</v>
      </c>
      <c r="D21" s="21" t="s">
        <v>40</v>
      </c>
      <c r="E21" s="22" t="s">
        <v>46</v>
      </c>
      <c r="F21" s="22" t="s">
        <v>47</v>
      </c>
      <c r="G21" s="23" t="s">
        <v>48</v>
      </c>
      <c r="H21" s="25">
        <v>2480</v>
      </c>
      <c r="I21" s="30" t="s">
        <v>70</v>
      </c>
      <c r="J21" s="25">
        <v>758872.05</v>
      </c>
      <c r="K21" s="31">
        <f>VLOOKUP(C21,'[1]Base'!C14:K186,9,0)</f>
        <v>758872.05</v>
      </c>
      <c r="L21" s="26">
        <f t="shared" si="0"/>
        <v>1</v>
      </c>
      <c r="M21" s="30" t="s">
        <v>26</v>
      </c>
      <c r="N21" s="32">
        <v>156</v>
      </c>
      <c r="O21" s="34" t="s">
        <v>50</v>
      </c>
      <c r="P21" s="32">
        <v>156</v>
      </c>
      <c r="Q21" s="28">
        <f t="shared" si="2"/>
        <v>1</v>
      </c>
      <c r="R21" s="29">
        <v>42055</v>
      </c>
      <c r="S21" s="29">
        <v>42056</v>
      </c>
      <c r="T21" s="30" t="s">
        <v>28</v>
      </c>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2:256" ht="31.5">
      <c r="B22" s="20">
        <f t="shared" si="1"/>
        <v>17</v>
      </c>
      <c r="C22" s="21">
        <v>25642</v>
      </c>
      <c r="D22" s="21" t="s">
        <v>40</v>
      </c>
      <c r="E22" s="22" t="s">
        <v>46</v>
      </c>
      <c r="F22" s="22" t="s">
        <v>47</v>
      </c>
      <c r="G22" s="23" t="s">
        <v>48</v>
      </c>
      <c r="H22" s="25">
        <v>2480</v>
      </c>
      <c r="I22" s="30" t="s">
        <v>71</v>
      </c>
      <c r="J22" s="25">
        <v>758242.31</v>
      </c>
      <c r="K22" s="31">
        <f>VLOOKUP(C22,'[1]Base'!C15:K187,9,0)</f>
        <v>758242.31</v>
      </c>
      <c r="L22" s="26">
        <f t="shared" si="0"/>
        <v>1</v>
      </c>
      <c r="M22" s="30" t="s">
        <v>26</v>
      </c>
      <c r="N22" s="32">
        <v>156</v>
      </c>
      <c r="O22" s="34" t="s">
        <v>50</v>
      </c>
      <c r="P22" s="32">
        <v>156</v>
      </c>
      <c r="Q22" s="28">
        <f t="shared" si="2"/>
        <v>1</v>
      </c>
      <c r="R22" s="29">
        <v>42055</v>
      </c>
      <c r="S22" s="29">
        <v>42056</v>
      </c>
      <c r="T22" s="30" t="s">
        <v>72</v>
      </c>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2:20" ht="47.25">
      <c r="B23" s="20">
        <f t="shared" si="1"/>
        <v>18</v>
      </c>
      <c r="C23" s="21">
        <v>25643</v>
      </c>
      <c r="D23" s="21" t="s">
        <v>40</v>
      </c>
      <c r="E23" s="22" t="s">
        <v>46</v>
      </c>
      <c r="F23" s="22" t="s">
        <v>47</v>
      </c>
      <c r="G23" s="23" t="s">
        <v>48</v>
      </c>
      <c r="H23" s="25">
        <v>2480</v>
      </c>
      <c r="I23" s="30" t="s">
        <v>73</v>
      </c>
      <c r="J23" s="25">
        <v>755851.82</v>
      </c>
      <c r="K23" s="31">
        <f>VLOOKUP(C23,'[1]Base'!C16:K188,9,0)</f>
        <v>755851.82</v>
      </c>
      <c r="L23" s="26">
        <f t="shared" si="0"/>
        <v>1</v>
      </c>
      <c r="M23" s="30" t="s">
        <v>26</v>
      </c>
      <c r="N23" s="32">
        <v>156</v>
      </c>
      <c r="O23" s="34" t="s">
        <v>50</v>
      </c>
      <c r="P23" s="32">
        <v>156</v>
      </c>
      <c r="Q23" s="28">
        <f t="shared" si="2"/>
        <v>1</v>
      </c>
      <c r="R23" s="29">
        <v>42055</v>
      </c>
      <c r="S23" s="29">
        <v>42056</v>
      </c>
      <c r="T23" s="30" t="s">
        <v>54</v>
      </c>
    </row>
    <row r="24" spans="2:20" ht="47.25">
      <c r="B24" s="20">
        <f t="shared" si="1"/>
        <v>19</v>
      </c>
      <c r="C24" s="21">
        <v>25644</v>
      </c>
      <c r="D24" s="21" t="s">
        <v>40</v>
      </c>
      <c r="E24" s="22" t="s">
        <v>46</v>
      </c>
      <c r="F24" s="22" t="s">
        <v>47</v>
      </c>
      <c r="G24" s="23" t="s">
        <v>48</v>
      </c>
      <c r="H24" s="25">
        <v>2480</v>
      </c>
      <c r="I24" s="30" t="s">
        <v>74</v>
      </c>
      <c r="J24" s="25">
        <v>757795.33</v>
      </c>
      <c r="K24" s="31">
        <f>VLOOKUP(C24,'[1]Base'!C17:K189,9,0)</f>
        <v>757795.33</v>
      </c>
      <c r="L24" s="26">
        <f t="shared" si="0"/>
        <v>1</v>
      </c>
      <c r="M24" s="30" t="s">
        <v>26</v>
      </c>
      <c r="N24" s="32">
        <v>156</v>
      </c>
      <c r="O24" s="34" t="s">
        <v>50</v>
      </c>
      <c r="P24" s="32">
        <v>156</v>
      </c>
      <c r="Q24" s="28">
        <f t="shared" si="2"/>
        <v>1</v>
      </c>
      <c r="R24" s="29">
        <v>42055</v>
      </c>
      <c r="S24" s="29">
        <v>42056</v>
      </c>
      <c r="T24" s="30" t="s">
        <v>56</v>
      </c>
    </row>
    <row r="25" spans="2:20" ht="47.25">
      <c r="B25" s="20">
        <f t="shared" si="1"/>
        <v>20</v>
      </c>
      <c r="C25" s="21">
        <v>25645</v>
      </c>
      <c r="D25" s="21" t="s">
        <v>40</v>
      </c>
      <c r="E25" s="22" t="s">
        <v>46</v>
      </c>
      <c r="F25" s="22" t="s">
        <v>47</v>
      </c>
      <c r="G25" s="23" t="s">
        <v>48</v>
      </c>
      <c r="H25" s="25">
        <v>2480</v>
      </c>
      <c r="I25" s="30" t="s">
        <v>75</v>
      </c>
      <c r="J25" s="25">
        <v>753888.41</v>
      </c>
      <c r="K25" s="31">
        <f>VLOOKUP(C25,'[1]Base'!C18:K190,9,0)</f>
        <v>753888.41</v>
      </c>
      <c r="L25" s="26">
        <f t="shared" si="0"/>
        <v>1</v>
      </c>
      <c r="M25" s="30" t="s">
        <v>26</v>
      </c>
      <c r="N25" s="32">
        <v>156</v>
      </c>
      <c r="O25" s="34" t="s">
        <v>50</v>
      </c>
      <c r="P25" s="32">
        <v>156</v>
      </c>
      <c r="Q25" s="28">
        <f t="shared" si="2"/>
        <v>1</v>
      </c>
      <c r="R25" s="29">
        <v>42055</v>
      </c>
      <c r="S25" s="29">
        <v>42056</v>
      </c>
      <c r="T25" s="30" t="s">
        <v>76</v>
      </c>
    </row>
    <row r="26" spans="2:20" ht="78.75">
      <c r="B26" s="20">
        <f t="shared" si="1"/>
        <v>21</v>
      </c>
      <c r="C26" s="21">
        <v>25646</v>
      </c>
      <c r="D26" s="21" t="s">
        <v>40</v>
      </c>
      <c r="E26" s="22" t="s">
        <v>46</v>
      </c>
      <c r="F26" s="22" t="s">
        <v>47</v>
      </c>
      <c r="G26" s="23" t="s">
        <v>48</v>
      </c>
      <c r="H26" s="25">
        <v>2480</v>
      </c>
      <c r="I26" s="30" t="s">
        <v>77</v>
      </c>
      <c r="J26" s="25">
        <v>763991.4</v>
      </c>
      <c r="K26" s="31">
        <f>VLOOKUP(C26,'[1]Base'!C19:K191,9,0)</f>
        <v>763991.4</v>
      </c>
      <c r="L26" s="26">
        <f t="shared" si="0"/>
        <v>1</v>
      </c>
      <c r="M26" s="30" t="s">
        <v>26</v>
      </c>
      <c r="N26" s="32">
        <v>156</v>
      </c>
      <c r="O26" s="34" t="s">
        <v>50</v>
      </c>
      <c r="P26" s="32">
        <v>156</v>
      </c>
      <c r="Q26" s="28">
        <f t="shared" si="2"/>
        <v>1</v>
      </c>
      <c r="R26" s="29">
        <v>42055</v>
      </c>
      <c r="S26" s="29">
        <v>42056</v>
      </c>
      <c r="T26" s="34" t="s">
        <v>78</v>
      </c>
    </row>
    <row r="27" spans="2:20" ht="31.5">
      <c r="B27" s="20">
        <f t="shared" si="1"/>
        <v>22</v>
      </c>
      <c r="C27" s="21">
        <v>25647</v>
      </c>
      <c r="D27" s="21" t="s">
        <v>40</v>
      </c>
      <c r="E27" s="22" t="s">
        <v>46</v>
      </c>
      <c r="F27" s="22" t="s">
        <v>47</v>
      </c>
      <c r="G27" s="23" t="s">
        <v>48</v>
      </c>
      <c r="H27" s="25">
        <v>2480</v>
      </c>
      <c r="I27" s="30" t="s">
        <v>79</v>
      </c>
      <c r="J27" s="25">
        <v>750741.51</v>
      </c>
      <c r="K27" s="31">
        <f>VLOOKUP(C27,'[1]Base'!C20:K192,9,0)</f>
        <v>750741.51</v>
      </c>
      <c r="L27" s="26">
        <f t="shared" si="0"/>
        <v>1</v>
      </c>
      <c r="M27" s="30" t="s">
        <v>26</v>
      </c>
      <c r="N27" s="32">
        <v>156</v>
      </c>
      <c r="O27" s="34" t="s">
        <v>50</v>
      </c>
      <c r="P27" s="32">
        <v>156</v>
      </c>
      <c r="Q27" s="28">
        <f t="shared" si="2"/>
        <v>1</v>
      </c>
      <c r="R27" s="29">
        <v>42055</v>
      </c>
      <c r="S27" s="29">
        <v>42056</v>
      </c>
      <c r="T27" s="30" t="s">
        <v>80</v>
      </c>
    </row>
    <row r="28" spans="2:20" ht="31.5">
      <c r="B28" s="20">
        <f t="shared" si="1"/>
        <v>23</v>
      </c>
      <c r="C28" s="21">
        <v>25648</v>
      </c>
      <c r="D28" s="21" t="s">
        <v>40</v>
      </c>
      <c r="E28" s="22" t="s">
        <v>46</v>
      </c>
      <c r="F28" s="22" t="s">
        <v>47</v>
      </c>
      <c r="G28" s="23" t="s">
        <v>48</v>
      </c>
      <c r="H28" s="25">
        <v>2480</v>
      </c>
      <c r="I28" s="30" t="s">
        <v>81</v>
      </c>
      <c r="J28" s="25">
        <v>753003.51</v>
      </c>
      <c r="K28" s="31">
        <f>VLOOKUP(C28,'[1]Base'!C21:K193,9,0)</f>
        <v>753003.51</v>
      </c>
      <c r="L28" s="26">
        <f t="shared" si="0"/>
        <v>1</v>
      </c>
      <c r="M28" s="30" t="s">
        <v>26</v>
      </c>
      <c r="N28" s="32">
        <v>156</v>
      </c>
      <c r="O28" s="34" t="s">
        <v>50</v>
      </c>
      <c r="P28" s="32">
        <v>156</v>
      </c>
      <c r="Q28" s="28">
        <f t="shared" si="2"/>
        <v>1</v>
      </c>
      <c r="R28" s="29">
        <v>42055</v>
      </c>
      <c r="S28" s="29">
        <v>42056</v>
      </c>
      <c r="T28" s="30" t="s">
        <v>66</v>
      </c>
    </row>
    <row r="29" spans="2:20" ht="31.5">
      <c r="B29" s="20">
        <f t="shared" si="1"/>
        <v>24</v>
      </c>
      <c r="C29" s="21">
        <v>25649</v>
      </c>
      <c r="D29" s="21" t="s">
        <v>40</v>
      </c>
      <c r="E29" s="22" t="s">
        <v>46</v>
      </c>
      <c r="F29" s="22" t="s">
        <v>47</v>
      </c>
      <c r="G29" s="23" t="s">
        <v>48</v>
      </c>
      <c r="H29" s="25">
        <v>2480</v>
      </c>
      <c r="I29" s="30" t="s">
        <v>82</v>
      </c>
      <c r="J29" s="25">
        <v>749320.98</v>
      </c>
      <c r="K29" s="31">
        <f>VLOOKUP(C29,'[1]Base'!C22:K194,9,0)</f>
        <v>749320.98</v>
      </c>
      <c r="L29" s="26">
        <f t="shared" si="0"/>
        <v>1</v>
      </c>
      <c r="M29" s="30" t="s">
        <v>26</v>
      </c>
      <c r="N29" s="32">
        <v>156</v>
      </c>
      <c r="O29" s="34" t="s">
        <v>50</v>
      </c>
      <c r="P29" s="32">
        <v>156</v>
      </c>
      <c r="Q29" s="28">
        <f t="shared" si="2"/>
        <v>1</v>
      </c>
      <c r="R29" s="29">
        <v>42055</v>
      </c>
      <c r="S29" s="29">
        <v>42056</v>
      </c>
      <c r="T29" s="30" t="s">
        <v>83</v>
      </c>
    </row>
    <row r="30" spans="2:20" ht="47.25">
      <c r="B30" s="20">
        <f t="shared" si="1"/>
        <v>25</v>
      </c>
      <c r="C30" s="21">
        <v>25651</v>
      </c>
      <c r="D30" s="21" t="s">
        <v>40</v>
      </c>
      <c r="E30" s="22" t="s">
        <v>84</v>
      </c>
      <c r="F30" s="22" t="s">
        <v>85</v>
      </c>
      <c r="G30" s="23" t="s">
        <v>86</v>
      </c>
      <c r="H30" s="25">
        <v>500</v>
      </c>
      <c r="I30" s="30" t="s">
        <v>87</v>
      </c>
      <c r="J30" s="25">
        <v>9602019.45</v>
      </c>
      <c r="K30" s="31">
        <f>VLOOKUP(C30,'[1]Base'!C23:K195,9,0)</f>
        <v>8765078.190000001</v>
      </c>
      <c r="L30" s="26">
        <f>K30/J30</f>
        <v>0.9128369543138138</v>
      </c>
      <c r="M30" s="30" t="s">
        <v>88</v>
      </c>
      <c r="N30" s="32">
        <v>19697.59</v>
      </c>
      <c r="O30" s="34" t="s">
        <v>27</v>
      </c>
      <c r="P30" s="32">
        <f>N30*Q30</f>
        <v>17980.688062922236</v>
      </c>
      <c r="Q30" s="28">
        <f t="shared" si="2"/>
        <v>0.9128369543138138</v>
      </c>
      <c r="R30" s="29">
        <v>42077</v>
      </c>
      <c r="S30" s="29">
        <v>42077</v>
      </c>
      <c r="T30" s="30" t="s">
        <v>89</v>
      </c>
    </row>
    <row r="31" spans="2:20" ht="31.5">
      <c r="B31" s="20">
        <f t="shared" si="1"/>
        <v>26</v>
      </c>
      <c r="C31" s="21">
        <v>25652</v>
      </c>
      <c r="D31" s="21" t="s">
        <v>40</v>
      </c>
      <c r="E31" s="22" t="s">
        <v>46</v>
      </c>
      <c r="F31" s="22" t="s">
        <v>47</v>
      </c>
      <c r="G31" s="23" t="s">
        <v>48</v>
      </c>
      <c r="H31" s="25">
        <v>2480</v>
      </c>
      <c r="I31" s="30" t="s">
        <v>90</v>
      </c>
      <c r="J31" s="25">
        <v>753229.48</v>
      </c>
      <c r="K31" s="31">
        <f>VLOOKUP(C31,'[1]Base'!C24:K196,9,0)</f>
        <v>753229.48</v>
      </c>
      <c r="L31" s="26">
        <f aca="true" t="shared" si="3" ref="L31:L40">K31/J31</f>
        <v>1</v>
      </c>
      <c r="M31" s="30" t="s">
        <v>26</v>
      </c>
      <c r="N31" s="32">
        <v>80</v>
      </c>
      <c r="O31" s="34" t="s">
        <v>50</v>
      </c>
      <c r="P31" s="32">
        <v>80</v>
      </c>
      <c r="Q31" s="28">
        <f t="shared" si="2"/>
        <v>1</v>
      </c>
      <c r="R31" s="29">
        <v>42082</v>
      </c>
      <c r="S31" s="29">
        <v>42083</v>
      </c>
      <c r="T31" s="30" t="s">
        <v>91</v>
      </c>
    </row>
    <row r="32" spans="2:20" ht="63">
      <c r="B32" s="20">
        <f t="shared" si="1"/>
        <v>27</v>
      </c>
      <c r="C32" s="21">
        <v>25653</v>
      </c>
      <c r="D32" s="21" t="s">
        <v>40</v>
      </c>
      <c r="E32" s="22" t="s">
        <v>46</v>
      </c>
      <c r="F32" s="22" t="s">
        <v>47</v>
      </c>
      <c r="G32" s="23" t="s">
        <v>48</v>
      </c>
      <c r="H32" s="25">
        <v>2480</v>
      </c>
      <c r="I32" s="30" t="s">
        <v>92</v>
      </c>
      <c r="J32" s="25">
        <v>766713.04</v>
      </c>
      <c r="K32" s="31">
        <f>VLOOKUP(C32,'[1]Base'!C25:K197,9,0)</f>
        <v>766713.04</v>
      </c>
      <c r="L32" s="26">
        <f t="shared" si="3"/>
        <v>1</v>
      </c>
      <c r="M32" s="30" t="s">
        <v>26</v>
      </c>
      <c r="N32" s="32">
        <v>156</v>
      </c>
      <c r="O32" s="34" t="s">
        <v>50</v>
      </c>
      <c r="P32" s="32">
        <v>156</v>
      </c>
      <c r="Q32" s="28">
        <f t="shared" si="2"/>
        <v>1</v>
      </c>
      <c r="R32" s="29">
        <v>42082</v>
      </c>
      <c r="S32" s="29">
        <v>42083</v>
      </c>
      <c r="T32" s="30" t="s">
        <v>93</v>
      </c>
    </row>
    <row r="33" spans="2:20" ht="78.75">
      <c r="B33" s="20">
        <f t="shared" si="1"/>
        <v>28</v>
      </c>
      <c r="C33" s="21">
        <v>25654</v>
      </c>
      <c r="D33" s="21" t="s">
        <v>40</v>
      </c>
      <c r="E33" s="22" t="s">
        <v>46</v>
      </c>
      <c r="F33" s="22" t="s">
        <v>47</v>
      </c>
      <c r="G33" s="23" t="s">
        <v>48</v>
      </c>
      <c r="H33" s="25">
        <v>2480</v>
      </c>
      <c r="I33" s="30" t="s">
        <v>94</v>
      </c>
      <c r="J33" s="25">
        <v>754697.3</v>
      </c>
      <c r="K33" s="31">
        <f>VLOOKUP(C33,'[1]Base'!C26:K198,9,0)</f>
        <v>754697.3</v>
      </c>
      <c r="L33" s="26">
        <f t="shared" si="3"/>
        <v>1</v>
      </c>
      <c r="M33" s="30" t="s">
        <v>26</v>
      </c>
      <c r="N33" s="32">
        <v>156</v>
      </c>
      <c r="O33" s="34" t="s">
        <v>50</v>
      </c>
      <c r="P33" s="32">
        <v>156</v>
      </c>
      <c r="Q33" s="28">
        <f t="shared" si="2"/>
        <v>1</v>
      </c>
      <c r="R33" s="29">
        <v>42082</v>
      </c>
      <c r="S33" s="29">
        <v>42083</v>
      </c>
      <c r="T33" s="30" t="s">
        <v>95</v>
      </c>
    </row>
    <row r="34" spans="2:20" ht="31.5">
      <c r="B34" s="20">
        <f t="shared" si="1"/>
        <v>29</v>
      </c>
      <c r="C34" s="21">
        <v>25655</v>
      </c>
      <c r="D34" s="21" t="s">
        <v>40</v>
      </c>
      <c r="E34" s="22" t="s">
        <v>46</v>
      </c>
      <c r="F34" s="22" t="s">
        <v>47</v>
      </c>
      <c r="G34" s="23" t="s">
        <v>48</v>
      </c>
      <c r="H34" s="25">
        <v>2480</v>
      </c>
      <c r="I34" s="30" t="s">
        <v>96</v>
      </c>
      <c r="J34" s="25">
        <v>758426.88</v>
      </c>
      <c r="K34" s="31">
        <f>VLOOKUP(C34,'[1]Base'!C27:K199,9,0)</f>
        <v>758426.88</v>
      </c>
      <c r="L34" s="26">
        <f t="shared" si="3"/>
        <v>1</v>
      </c>
      <c r="M34" s="30" t="s">
        <v>26</v>
      </c>
      <c r="N34" s="32">
        <v>156</v>
      </c>
      <c r="O34" s="34" t="s">
        <v>50</v>
      </c>
      <c r="P34" s="32">
        <v>156</v>
      </c>
      <c r="Q34" s="28">
        <f t="shared" si="2"/>
        <v>1</v>
      </c>
      <c r="R34" s="29">
        <v>42082</v>
      </c>
      <c r="S34" s="29">
        <v>42083</v>
      </c>
      <c r="T34" s="30" t="s">
        <v>97</v>
      </c>
    </row>
    <row r="35" spans="2:20" ht="31.5">
      <c r="B35" s="20">
        <f t="shared" si="1"/>
        <v>30</v>
      </c>
      <c r="C35" s="21">
        <v>25656</v>
      </c>
      <c r="D35" s="21" t="s">
        <v>40</v>
      </c>
      <c r="E35" s="22" t="s">
        <v>46</v>
      </c>
      <c r="F35" s="22" t="s">
        <v>47</v>
      </c>
      <c r="G35" s="23" t="s">
        <v>48</v>
      </c>
      <c r="H35" s="25">
        <v>2480</v>
      </c>
      <c r="I35" s="30" t="s">
        <v>98</v>
      </c>
      <c r="J35" s="25">
        <v>759205.01</v>
      </c>
      <c r="K35" s="31">
        <f>VLOOKUP(C35,'[1]Base'!C28:K200,9,0)</f>
        <v>759205.01</v>
      </c>
      <c r="L35" s="26">
        <f t="shared" si="3"/>
        <v>1</v>
      </c>
      <c r="M35" s="30" t="s">
        <v>26</v>
      </c>
      <c r="N35" s="32">
        <v>156</v>
      </c>
      <c r="O35" s="34" t="s">
        <v>50</v>
      </c>
      <c r="P35" s="32">
        <v>156</v>
      </c>
      <c r="Q35" s="28">
        <f t="shared" si="2"/>
        <v>1</v>
      </c>
      <c r="R35" s="29">
        <v>42082</v>
      </c>
      <c r="S35" s="29">
        <v>42083</v>
      </c>
      <c r="T35" s="30" t="s">
        <v>99</v>
      </c>
    </row>
    <row r="36" spans="2:20" ht="63">
      <c r="B36" s="20">
        <f t="shared" si="1"/>
        <v>31</v>
      </c>
      <c r="C36" s="21">
        <v>25657</v>
      </c>
      <c r="D36" s="21" t="s">
        <v>40</v>
      </c>
      <c r="E36" s="22" t="s">
        <v>46</v>
      </c>
      <c r="F36" s="22" t="s">
        <v>47</v>
      </c>
      <c r="G36" s="23" t="s">
        <v>48</v>
      </c>
      <c r="H36" s="25">
        <v>2480</v>
      </c>
      <c r="I36" s="30" t="s">
        <v>100</v>
      </c>
      <c r="J36" s="25">
        <v>759264.73</v>
      </c>
      <c r="K36" s="31">
        <f>VLOOKUP(C36,'[1]Base'!C29:K201,9,0)</f>
        <v>759264.73</v>
      </c>
      <c r="L36" s="26">
        <f t="shared" si="3"/>
        <v>1</v>
      </c>
      <c r="M36" s="30" t="s">
        <v>26</v>
      </c>
      <c r="N36" s="32">
        <v>156</v>
      </c>
      <c r="O36" s="34" t="s">
        <v>50</v>
      </c>
      <c r="P36" s="32">
        <v>156</v>
      </c>
      <c r="Q36" s="28">
        <f t="shared" si="2"/>
        <v>1</v>
      </c>
      <c r="R36" s="29">
        <v>42082</v>
      </c>
      <c r="S36" s="29">
        <v>42083</v>
      </c>
      <c r="T36" s="30" t="s">
        <v>101</v>
      </c>
    </row>
    <row r="37" spans="2:20" ht="31.5">
      <c r="B37" s="20">
        <f t="shared" si="1"/>
        <v>32</v>
      </c>
      <c r="C37" s="21">
        <v>25658</v>
      </c>
      <c r="D37" s="21" t="s">
        <v>40</v>
      </c>
      <c r="E37" s="22" t="s">
        <v>46</v>
      </c>
      <c r="F37" s="22" t="s">
        <v>47</v>
      </c>
      <c r="G37" s="23" t="s">
        <v>48</v>
      </c>
      <c r="H37" s="25">
        <v>2480</v>
      </c>
      <c r="I37" s="30" t="s">
        <v>102</v>
      </c>
      <c r="J37" s="25">
        <v>757313.98</v>
      </c>
      <c r="K37" s="31">
        <f>VLOOKUP(C37,'[1]Base'!C30:K202,9,0)</f>
        <v>757313.98</v>
      </c>
      <c r="L37" s="26">
        <f t="shared" si="3"/>
        <v>1</v>
      </c>
      <c r="M37" s="30" t="s">
        <v>26</v>
      </c>
      <c r="N37" s="32">
        <v>156</v>
      </c>
      <c r="O37" s="34" t="s">
        <v>50</v>
      </c>
      <c r="P37" s="32">
        <v>156</v>
      </c>
      <c r="Q37" s="28">
        <f t="shared" si="2"/>
        <v>1</v>
      </c>
      <c r="R37" s="29">
        <v>42082</v>
      </c>
      <c r="S37" s="29">
        <v>42083</v>
      </c>
      <c r="T37" s="30" t="s">
        <v>103</v>
      </c>
    </row>
    <row r="38" spans="2:20" ht="31.5">
      <c r="B38" s="20">
        <f t="shared" si="1"/>
        <v>33</v>
      </c>
      <c r="C38" s="21">
        <v>25659</v>
      </c>
      <c r="D38" s="21" t="s">
        <v>40</v>
      </c>
      <c r="E38" s="22" t="s">
        <v>46</v>
      </c>
      <c r="F38" s="22" t="s">
        <v>47</v>
      </c>
      <c r="G38" s="23" t="s">
        <v>48</v>
      </c>
      <c r="H38" s="25">
        <v>2480</v>
      </c>
      <c r="I38" s="30" t="s">
        <v>104</v>
      </c>
      <c r="J38" s="25">
        <v>764892.59</v>
      </c>
      <c r="K38" s="31">
        <f>VLOOKUP(C38,'[1]Base'!C31:K203,9,0)</f>
        <v>764892.59</v>
      </c>
      <c r="L38" s="26">
        <f t="shared" si="3"/>
        <v>1</v>
      </c>
      <c r="M38" s="30" t="s">
        <v>26</v>
      </c>
      <c r="N38" s="32">
        <v>156</v>
      </c>
      <c r="O38" s="34" t="s">
        <v>50</v>
      </c>
      <c r="P38" s="32">
        <v>156</v>
      </c>
      <c r="Q38" s="28">
        <f t="shared" si="2"/>
        <v>1</v>
      </c>
      <c r="R38" s="29">
        <v>42082</v>
      </c>
      <c r="S38" s="29">
        <v>42083</v>
      </c>
      <c r="T38" s="30" t="s">
        <v>60</v>
      </c>
    </row>
    <row r="39" spans="2:20" ht="63">
      <c r="B39" s="20">
        <f t="shared" si="1"/>
        <v>34</v>
      </c>
      <c r="C39" s="21">
        <v>25660</v>
      </c>
      <c r="D39" s="21" t="s">
        <v>40</v>
      </c>
      <c r="E39" s="22" t="s">
        <v>46</v>
      </c>
      <c r="F39" s="22" t="s">
        <v>47</v>
      </c>
      <c r="G39" s="23" t="s">
        <v>48</v>
      </c>
      <c r="H39" s="25">
        <v>2480</v>
      </c>
      <c r="I39" s="30" t="s">
        <v>105</v>
      </c>
      <c r="J39" s="25">
        <v>773556.95</v>
      </c>
      <c r="K39" s="31">
        <f>VLOOKUP(C39,'[1]Base'!C32:K204,9,0)</f>
        <v>773556.95</v>
      </c>
      <c r="L39" s="26">
        <f t="shared" si="3"/>
        <v>1</v>
      </c>
      <c r="M39" s="30" t="s">
        <v>26</v>
      </c>
      <c r="N39" s="32">
        <v>156</v>
      </c>
      <c r="O39" s="34" t="s">
        <v>50</v>
      </c>
      <c r="P39" s="32">
        <v>156</v>
      </c>
      <c r="Q39" s="28">
        <f t="shared" si="2"/>
        <v>1</v>
      </c>
      <c r="R39" s="29">
        <v>42082</v>
      </c>
      <c r="S39" s="29">
        <v>42083</v>
      </c>
      <c r="T39" s="30" t="s">
        <v>106</v>
      </c>
    </row>
    <row r="40" spans="2:20" ht="47.25">
      <c r="B40" s="20">
        <f t="shared" si="1"/>
        <v>35</v>
      </c>
      <c r="C40" s="21">
        <v>25661</v>
      </c>
      <c r="D40" s="21" t="s">
        <v>40</v>
      </c>
      <c r="E40" s="22" t="s">
        <v>46</v>
      </c>
      <c r="F40" s="22" t="s">
        <v>47</v>
      </c>
      <c r="G40" s="23" t="s">
        <v>48</v>
      </c>
      <c r="H40" s="25">
        <v>2480</v>
      </c>
      <c r="I40" s="30" t="s">
        <v>107</v>
      </c>
      <c r="J40" s="25">
        <v>757272.36</v>
      </c>
      <c r="K40" s="31">
        <f>VLOOKUP(C40,'[1]Base'!C33:K205,9,0)</f>
        <v>757272.36</v>
      </c>
      <c r="L40" s="26">
        <f t="shared" si="3"/>
        <v>1</v>
      </c>
      <c r="M40" s="30" t="s">
        <v>26</v>
      </c>
      <c r="N40" s="32">
        <v>156</v>
      </c>
      <c r="O40" s="34" t="s">
        <v>50</v>
      </c>
      <c r="P40" s="32">
        <v>156</v>
      </c>
      <c r="Q40" s="28">
        <f t="shared" si="2"/>
        <v>1</v>
      </c>
      <c r="R40" s="29">
        <v>42082</v>
      </c>
      <c r="S40" s="29">
        <v>42083</v>
      </c>
      <c r="T40" s="30" t="s">
        <v>108</v>
      </c>
    </row>
    <row r="41" spans="2:20" ht="47.25">
      <c r="B41" s="20">
        <f t="shared" si="1"/>
        <v>36</v>
      </c>
      <c r="C41" s="21">
        <v>25662</v>
      </c>
      <c r="D41" s="21" t="s">
        <v>109</v>
      </c>
      <c r="E41" s="22" t="s">
        <v>110</v>
      </c>
      <c r="F41" s="22" t="s">
        <v>111</v>
      </c>
      <c r="G41" s="23" t="s">
        <v>112</v>
      </c>
      <c r="H41" s="25">
        <v>23253.55</v>
      </c>
      <c r="I41" s="21" t="s">
        <v>113</v>
      </c>
      <c r="J41" s="25">
        <v>10330935.3</v>
      </c>
      <c r="K41" s="31">
        <f>VLOOKUP(C41,'[1]Base'!C34:K206,9,0)</f>
        <v>10330932.31</v>
      </c>
      <c r="L41" s="26">
        <f>K41/J41</f>
        <v>0.9999997105779957</v>
      </c>
      <c r="M41" s="30" t="s">
        <v>26</v>
      </c>
      <c r="N41" s="32">
        <v>23253.55</v>
      </c>
      <c r="O41" s="34" t="s">
        <v>27</v>
      </c>
      <c r="P41" s="32">
        <f>N41*Q41</f>
        <v>23253.54326991095</v>
      </c>
      <c r="Q41" s="28">
        <f t="shared" si="2"/>
        <v>0.9999997105779957</v>
      </c>
      <c r="R41" s="29">
        <v>42100</v>
      </c>
      <c r="S41" s="29">
        <v>42101</v>
      </c>
      <c r="T41" s="30" t="s">
        <v>114</v>
      </c>
    </row>
    <row r="42" spans="2:20" ht="78.75">
      <c r="B42" s="20">
        <f t="shared" si="1"/>
        <v>37</v>
      </c>
      <c r="C42" s="21">
        <v>25663</v>
      </c>
      <c r="D42" s="21" t="s">
        <v>40</v>
      </c>
      <c r="E42" s="22" t="s">
        <v>115</v>
      </c>
      <c r="F42" s="22" t="s">
        <v>116</v>
      </c>
      <c r="G42" s="23" t="s">
        <v>117</v>
      </c>
      <c r="H42" s="25">
        <v>7041</v>
      </c>
      <c r="I42" s="30" t="s">
        <v>118</v>
      </c>
      <c r="J42" s="25">
        <v>4576052.45</v>
      </c>
      <c r="K42" s="31">
        <f>VLOOKUP(C42,'[1]Base'!C35:K207,9,0)</f>
        <v>4074842.3599999994</v>
      </c>
      <c r="L42" s="26">
        <f aca="true" t="shared" si="4" ref="L42:L154">K42/J42</f>
        <v>0.8904710784073289</v>
      </c>
      <c r="M42" s="30" t="s">
        <v>88</v>
      </c>
      <c r="N42" s="32">
        <v>5783.76</v>
      </c>
      <c r="O42" s="34" t="s">
        <v>27</v>
      </c>
      <c r="P42" s="32">
        <f aca="true" t="shared" si="5" ref="P42:P141">N42*Q42</f>
        <v>5150.271004449172</v>
      </c>
      <c r="Q42" s="28">
        <f t="shared" si="2"/>
        <v>0.8904710784073289</v>
      </c>
      <c r="R42" s="29">
        <v>42100</v>
      </c>
      <c r="S42" s="29">
        <v>42101</v>
      </c>
      <c r="T42" s="30" t="s">
        <v>108</v>
      </c>
    </row>
    <row r="43" spans="2:20" ht="47.25">
      <c r="B43" s="20">
        <f t="shared" si="1"/>
        <v>38</v>
      </c>
      <c r="C43" s="21">
        <v>25664</v>
      </c>
      <c r="D43" s="21" t="s">
        <v>109</v>
      </c>
      <c r="E43" s="22" t="s">
        <v>119</v>
      </c>
      <c r="F43" s="22" t="s">
        <v>120</v>
      </c>
      <c r="G43" s="23" t="s">
        <v>121</v>
      </c>
      <c r="H43" s="25">
        <v>5558.1</v>
      </c>
      <c r="I43" s="21" t="s">
        <v>122</v>
      </c>
      <c r="J43" s="25">
        <v>1955259.36</v>
      </c>
      <c r="K43" s="31">
        <f>VLOOKUP(C43,'[1]Base'!C36:K208,9,0)</f>
        <v>1628346.07</v>
      </c>
      <c r="L43" s="26">
        <f t="shared" si="4"/>
        <v>0.8328031070005976</v>
      </c>
      <c r="M43" s="30" t="s">
        <v>88</v>
      </c>
      <c r="N43" s="32">
        <v>5558.1</v>
      </c>
      <c r="O43" s="34" t="s">
        <v>27</v>
      </c>
      <c r="P43" s="32">
        <f t="shared" si="5"/>
        <v>4628.8029490200215</v>
      </c>
      <c r="Q43" s="28">
        <f t="shared" si="2"/>
        <v>0.8328031070005976</v>
      </c>
      <c r="R43" s="29">
        <v>42110</v>
      </c>
      <c r="S43" s="29">
        <v>42111</v>
      </c>
      <c r="T43" s="30" t="s">
        <v>123</v>
      </c>
    </row>
    <row r="44" spans="2:20" ht="78.75">
      <c r="B44" s="20">
        <f t="shared" si="1"/>
        <v>39</v>
      </c>
      <c r="C44" s="21">
        <v>25665</v>
      </c>
      <c r="D44" s="21" t="s">
        <v>109</v>
      </c>
      <c r="E44" s="22" t="s">
        <v>124</v>
      </c>
      <c r="F44" s="22" t="s">
        <v>125</v>
      </c>
      <c r="G44" s="23" t="s">
        <v>126</v>
      </c>
      <c r="H44" s="25">
        <v>6819.61</v>
      </c>
      <c r="I44" s="21" t="s">
        <v>127</v>
      </c>
      <c r="J44" s="25">
        <v>5107019.94</v>
      </c>
      <c r="K44" s="31">
        <f>VLOOKUP(C44,'[1]Base'!C37:K209,9,0)</f>
        <v>3787456.11</v>
      </c>
      <c r="L44" s="26">
        <f t="shared" si="4"/>
        <v>0.7416176467875705</v>
      </c>
      <c r="M44" s="30" t="s">
        <v>88</v>
      </c>
      <c r="N44" s="32">
        <v>14566.68</v>
      </c>
      <c r="O44" s="34" t="s">
        <v>27</v>
      </c>
      <c r="P44" s="32">
        <f t="shared" si="5"/>
        <v>10802.906943107568</v>
      </c>
      <c r="Q44" s="28">
        <f t="shared" si="2"/>
        <v>0.7416176467875705</v>
      </c>
      <c r="R44" s="29">
        <v>42115</v>
      </c>
      <c r="S44" s="29">
        <v>42116</v>
      </c>
      <c r="T44" s="30" t="s">
        <v>128</v>
      </c>
    </row>
    <row r="45" spans="2:20" ht="31.5">
      <c r="B45" s="20">
        <f t="shared" si="1"/>
        <v>40</v>
      </c>
      <c r="C45" s="21">
        <v>25666</v>
      </c>
      <c r="D45" s="21" t="s">
        <v>40</v>
      </c>
      <c r="E45" s="22" t="s">
        <v>46</v>
      </c>
      <c r="F45" s="22" t="s">
        <v>47</v>
      </c>
      <c r="G45" s="23" t="s">
        <v>48</v>
      </c>
      <c r="H45" s="25">
        <v>2480</v>
      </c>
      <c r="I45" s="21" t="s">
        <v>129</v>
      </c>
      <c r="J45" s="25">
        <v>753649.54</v>
      </c>
      <c r="K45" s="31">
        <f>VLOOKUP(C45,'[1]Base'!C38:K210,9,0)</f>
        <v>753649.54</v>
      </c>
      <c r="L45" s="26">
        <f t="shared" si="4"/>
        <v>1</v>
      </c>
      <c r="M45" s="30" t="s">
        <v>26</v>
      </c>
      <c r="N45" s="32">
        <v>156</v>
      </c>
      <c r="O45" s="34" t="s">
        <v>50</v>
      </c>
      <c r="P45" s="32">
        <f t="shared" si="5"/>
        <v>156</v>
      </c>
      <c r="Q45" s="28">
        <f t="shared" si="2"/>
        <v>1</v>
      </c>
      <c r="R45" s="29">
        <v>42116</v>
      </c>
      <c r="S45" s="29">
        <v>42117</v>
      </c>
      <c r="T45" s="30" t="s">
        <v>130</v>
      </c>
    </row>
    <row r="46" spans="2:20" ht="47.25">
      <c r="B46" s="20">
        <f t="shared" si="1"/>
        <v>41</v>
      </c>
      <c r="C46" s="21">
        <v>25667</v>
      </c>
      <c r="D46" s="21" t="s">
        <v>40</v>
      </c>
      <c r="E46" s="22" t="s">
        <v>46</v>
      </c>
      <c r="F46" s="22" t="s">
        <v>47</v>
      </c>
      <c r="G46" s="23" t="s">
        <v>48</v>
      </c>
      <c r="H46" s="25">
        <v>2480</v>
      </c>
      <c r="I46" s="21" t="s">
        <v>131</v>
      </c>
      <c r="J46" s="25">
        <v>747471.57</v>
      </c>
      <c r="K46" s="31">
        <f>VLOOKUP(C46,'[1]Base'!C39:K211,9,0)</f>
        <v>747471.57</v>
      </c>
      <c r="L46" s="26">
        <f t="shared" si="4"/>
        <v>1</v>
      </c>
      <c r="M46" s="30" t="s">
        <v>26</v>
      </c>
      <c r="N46" s="32">
        <v>156</v>
      </c>
      <c r="O46" s="34" t="s">
        <v>50</v>
      </c>
      <c r="P46" s="32">
        <f t="shared" si="5"/>
        <v>156</v>
      </c>
      <c r="Q46" s="28">
        <f t="shared" si="2"/>
        <v>1</v>
      </c>
      <c r="R46" s="29">
        <v>42116</v>
      </c>
      <c r="S46" s="29">
        <v>42117</v>
      </c>
      <c r="T46" s="30" t="s">
        <v>132</v>
      </c>
    </row>
    <row r="47" spans="2:20" ht="31.5">
      <c r="B47" s="20">
        <f t="shared" si="1"/>
        <v>42</v>
      </c>
      <c r="C47" s="21">
        <v>25668</v>
      </c>
      <c r="D47" s="21" t="s">
        <v>40</v>
      </c>
      <c r="E47" s="22" t="s">
        <v>46</v>
      </c>
      <c r="F47" s="22" t="s">
        <v>47</v>
      </c>
      <c r="G47" s="23" t="s">
        <v>48</v>
      </c>
      <c r="H47" s="25">
        <v>2480</v>
      </c>
      <c r="I47" s="21" t="s">
        <v>133</v>
      </c>
      <c r="J47" s="25">
        <v>756172.12</v>
      </c>
      <c r="K47" s="31">
        <f>VLOOKUP(C47,'[1]Base'!C40:K212,9,0)</f>
        <v>756172.12</v>
      </c>
      <c r="L47" s="26">
        <f t="shared" si="4"/>
        <v>1</v>
      </c>
      <c r="M47" s="30" t="s">
        <v>26</v>
      </c>
      <c r="N47" s="32">
        <v>156</v>
      </c>
      <c r="O47" s="34" t="s">
        <v>50</v>
      </c>
      <c r="P47" s="32">
        <f t="shared" si="5"/>
        <v>156</v>
      </c>
      <c r="Q47" s="28">
        <f t="shared" si="2"/>
        <v>1</v>
      </c>
      <c r="R47" s="29">
        <v>42116</v>
      </c>
      <c r="S47" s="29">
        <v>42117</v>
      </c>
      <c r="T47" s="30" t="s">
        <v>134</v>
      </c>
    </row>
    <row r="48" spans="2:20" ht="31.5">
      <c r="B48" s="20">
        <f t="shared" si="1"/>
        <v>43</v>
      </c>
      <c r="C48" s="21">
        <v>25669</v>
      </c>
      <c r="D48" s="21" t="s">
        <v>40</v>
      </c>
      <c r="E48" s="22" t="s">
        <v>46</v>
      </c>
      <c r="F48" s="22" t="s">
        <v>47</v>
      </c>
      <c r="G48" s="23" t="s">
        <v>48</v>
      </c>
      <c r="H48" s="25">
        <v>2480</v>
      </c>
      <c r="I48" s="30" t="s">
        <v>135</v>
      </c>
      <c r="J48" s="25">
        <v>757319.41</v>
      </c>
      <c r="K48" s="31">
        <f>VLOOKUP(C48,'[1]Base'!C41:K213,9,0)</f>
        <v>757319.41</v>
      </c>
      <c r="L48" s="26">
        <f t="shared" si="4"/>
        <v>1</v>
      </c>
      <c r="M48" s="30" t="s">
        <v>26</v>
      </c>
      <c r="N48" s="32">
        <v>156</v>
      </c>
      <c r="O48" s="34" t="s">
        <v>50</v>
      </c>
      <c r="P48" s="32">
        <f t="shared" si="5"/>
        <v>156</v>
      </c>
      <c r="Q48" s="28">
        <f t="shared" si="2"/>
        <v>1</v>
      </c>
      <c r="R48" s="29">
        <v>42116</v>
      </c>
      <c r="S48" s="29">
        <v>42117</v>
      </c>
      <c r="T48" s="30" t="s">
        <v>103</v>
      </c>
    </row>
    <row r="49" spans="2:20" ht="47.25">
      <c r="B49" s="20">
        <f t="shared" si="1"/>
        <v>44</v>
      </c>
      <c r="C49" s="21">
        <v>25670</v>
      </c>
      <c r="D49" s="21" t="s">
        <v>40</v>
      </c>
      <c r="E49" s="22" t="s">
        <v>46</v>
      </c>
      <c r="F49" s="22" t="s">
        <v>47</v>
      </c>
      <c r="G49" s="23" t="s">
        <v>48</v>
      </c>
      <c r="H49" s="25">
        <v>2480</v>
      </c>
      <c r="I49" s="30" t="s">
        <v>136</v>
      </c>
      <c r="J49" s="25">
        <v>764637.43</v>
      </c>
      <c r="K49" s="31">
        <f>VLOOKUP(C49,'[1]Base'!C42:K214,9,0)</f>
        <v>764637.43</v>
      </c>
      <c r="L49" s="26">
        <f t="shared" si="4"/>
        <v>1</v>
      </c>
      <c r="M49" s="30" t="s">
        <v>26</v>
      </c>
      <c r="N49" s="32">
        <v>156</v>
      </c>
      <c r="O49" s="34" t="s">
        <v>50</v>
      </c>
      <c r="P49" s="32">
        <f t="shared" si="5"/>
        <v>156</v>
      </c>
      <c r="Q49" s="28">
        <f t="shared" si="2"/>
        <v>1</v>
      </c>
      <c r="R49" s="29">
        <v>42116</v>
      </c>
      <c r="S49" s="29">
        <v>42117</v>
      </c>
      <c r="T49" s="30" t="s">
        <v>60</v>
      </c>
    </row>
    <row r="50" spans="2:20" ht="31.5">
      <c r="B50" s="20">
        <f t="shared" si="1"/>
        <v>45</v>
      </c>
      <c r="C50" s="21">
        <v>25671</v>
      </c>
      <c r="D50" s="21" t="s">
        <v>40</v>
      </c>
      <c r="E50" s="22" t="s">
        <v>46</v>
      </c>
      <c r="F50" s="22" t="s">
        <v>47</v>
      </c>
      <c r="G50" s="23" t="s">
        <v>48</v>
      </c>
      <c r="H50" s="25">
        <v>2480</v>
      </c>
      <c r="I50" s="30" t="s">
        <v>137</v>
      </c>
      <c r="J50" s="25">
        <v>765078.97</v>
      </c>
      <c r="K50" s="31">
        <f>VLOOKUP(C50,'[1]Base'!C43:K215,9,0)</f>
        <v>765078.97</v>
      </c>
      <c r="L50" s="26">
        <f t="shared" si="4"/>
        <v>1</v>
      </c>
      <c r="M50" s="30" t="s">
        <v>26</v>
      </c>
      <c r="N50" s="32">
        <v>156</v>
      </c>
      <c r="O50" s="34" t="s">
        <v>50</v>
      </c>
      <c r="P50" s="32">
        <f t="shared" si="5"/>
        <v>156</v>
      </c>
      <c r="Q50" s="28">
        <f t="shared" si="2"/>
        <v>1</v>
      </c>
      <c r="R50" s="29">
        <v>42116</v>
      </c>
      <c r="S50" s="29">
        <v>42117</v>
      </c>
      <c r="T50" s="30" t="s">
        <v>66</v>
      </c>
    </row>
    <row r="51" spans="2:20" ht="47.25">
      <c r="B51" s="20">
        <f t="shared" si="1"/>
        <v>46</v>
      </c>
      <c r="C51" s="21">
        <v>25672</v>
      </c>
      <c r="D51" s="21" t="s">
        <v>40</v>
      </c>
      <c r="E51" s="22" t="s">
        <v>46</v>
      </c>
      <c r="F51" s="22" t="s">
        <v>47</v>
      </c>
      <c r="G51" s="23" t="s">
        <v>48</v>
      </c>
      <c r="H51" s="25">
        <v>2480</v>
      </c>
      <c r="I51" s="30" t="s">
        <v>138</v>
      </c>
      <c r="J51" s="25">
        <v>746809.25</v>
      </c>
      <c r="K51" s="31">
        <f>VLOOKUP(C51,'[1]Base'!C44:K216,9,0)</f>
        <v>746809.25</v>
      </c>
      <c r="L51" s="26">
        <f t="shared" si="4"/>
        <v>1</v>
      </c>
      <c r="M51" s="30" t="s">
        <v>26</v>
      </c>
      <c r="N51" s="32">
        <v>156</v>
      </c>
      <c r="O51" s="34" t="s">
        <v>50</v>
      </c>
      <c r="P51" s="32">
        <f t="shared" si="5"/>
        <v>156</v>
      </c>
      <c r="Q51" s="28">
        <f t="shared" si="2"/>
        <v>1</v>
      </c>
      <c r="R51" s="29">
        <v>42116</v>
      </c>
      <c r="S51" s="29">
        <v>42117</v>
      </c>
      <c r="T51" s="30" t="s">
        <v>139</v>
      </c>
    </row>
    <row r="52" spans="2:20" ht="47.25">
      <c r="B52" s="20">
        <f t="shared" si="1"/>
        <v>47</v>
      </c>
      <c r="C52" s="21">
        <v>25673</v>
      </c>
      <c r="D52" s="21" t="s">
        <v>40</v>
      </c>
      <c r="E52" s="22" t="s">
        <v>46</v>
      </c>
      <c r="F52" s="22" t="s">
        <v>47</v>
      </c>
      <c r="G52" s="23" t="s">
        <v>48</v>
      </c>
      <c r="H52" s="25">
        <v>2480</v>
      </c>
      <c r="I52" s="30" t="s">
        <v>140</v>
      </c>
      <c r="J52" s="25">
        <v>747274.32</v>
      </c>
      <c r="K52" s="31">
        <f>VLOOKUP(C52,'[1]Base'!C45:K217,9,0)</f>
        <v>747274.32</v>
      </c>
      <c r="L52" s="26">
        <f t="shared" si="4"/>
        <v>1</v>
      </c>
      <c r="M52" s="30" t="s">
        <v>26</v>
      </c>
      <c r="N52" s="32">
        <v>156</v>
      </c>
      <c r="O52" s="34" t="s">
        <v>50</v>
      </c>
      <c r="P52" s="32">
        <f t="shared" si="5"/>
        <v>156</v>
      </c>
      <c r="Q52" s="28">
        <f t="shared" si="2"/>
        <v>1</v>
      </c>
      <c r="R52" s="29">
        <v>42116</v>
      </c>
      <c r="S52" s="29">
        <v>42117</v>
      </c>
      <c r="T52" s="30" t="s">
        <v>141</v>
      </c>
    </row>
    <row r="53" spans="2:20" ht="63">
      <c r="B53" s="20">
        <f t="shared" si="1"/>
        <v>48</v>
      </c>
      <c r="C53" s="21">
        <v>25674</v>
      </c>
      <c r="D53" s="21" t="s">
        <v>40</v>
      </c>
      <c r="E53" s="22" t="s">
        <v>46</v>
      </c>
      <c r="F53" s="22" t="s">
        <v>47</v>
      </c>
      <c r="G53" s="23" t="s">
        <v>48</v>
      </c>
      <c r="H53" s="25">
        <v>2480</v>
      </c>
      <c r="I53" s="30" t="s">
        <v>142</v>
      </c>
      <c r="J53" s="25">
        <v>747037.26</v>
      </c>
      <c r="K53" s="31">
        <f>VLOOKUP(C53,'[1]Base'!C46:K218,9,0)</f>
        <v>747037.26</v>
      </c>
      <c r="L53" s="26">
        <f t="shared" si="4"/>
        <v>1</v>
      </c>
      <c r="M53" s="30" t="s">
        <v>26</v>
      </c>
      <c r="N53" s="32">
        <v>156</v>
      </c>
      <c r="O53" s="34" t="s">
        <v>50</v>
      </c>
      <c r="P53" s="32">
        <f t="shared" si="5"/>
        <v>156</v>
      </c>
      <c r="Q53" s="28">
        <f t="shared" si="2"/>
        <v>1</v>
      </c>
      <c r="R53" s="29">
        <v>42116</v>
      </c>
      <c r="S53" s="29">
        <v>42117</v>
      </c>
      <c r="T53" s="30" t="s">
        <v>143</v>
      </c>
    </row>
    <row r="54" spans="2:20" ht="31.5">
      <c r="B54" s="20">
        <f t="shared" si="1"/>
        <v>49</v>
      </c>
      <c r="C54" s="21">
        <v>25675</v>
      </c>
      <c r="D54" s="21" t="s">
        <v>40</v>
      </c>
      <c r="E54" s="22" t="s">
        <v>46</v>
      </c>
      <c r="F54" s="22" t="s">
        <v>47</v>
      </c>
      <c r="G54" s="23" t="s">
        <v>48</v>
      </c>
      <c r="H54" s="25">
        <v>2480</v>
      </c>
      <c r="I54" s="30" t="s">
        <v>144</v>
      </c>
      <c r="J54" s="25">
        <v>761555.68</v>
      </c>
      <c r="K54" s="31">
        <f>VLOOKUP(C54,'[1]Base'!C47:K219,9,0)</f>
        <v>761555.68</v>
      </c>
      <c r="L54" s="26">
        <f t="shared" si="4"/>
        <v>1</v>
      </c>
      <c r="M54" s="30" t="s">
        <v>26</v>
      </c>
      <c r="N54" s="32">
        <v>156</v>
      </c>
      <c r="O54" s="34" t="s">
        <v>50</v>
      </c>
      <c r="P54" s="32">
        <f t="shared" si="5"/>
        <v>156</v>
      </c>
      <c r="Q54" s="28">
        <f t="shared" si="2"/>
        <v>1</v>
      </c>
      <c r="R54" s="29">
        <v>42116</v>
      </c>
      <c r="S54" s="29">
        <v>42117</v>
      </c>
      <c r="T54" s="30" t="s">
        <v>145</v>
      </c>
    </row>
    <row r="55" spans="2:20" ht="47.25">
      <c r="B55" s="20">
        <f>+B54+1</f>
        <v>50</v>
      </c>
      <c r="C55" s="21">
        <v>25676</v>
      </c>
      <c r="D55" s="21" t="s">
        <v>109</v>
      </c>
      <c r="E55" s="22" t="s">
        <v>146</v>
      </c>
      <c r="F55" s="22" t="s">
        <v>147</v>
      </c>
      <c r="G55" s="23" t="s">
        <v>148</v>
      </c>
      <c r="H55" s="25">
        <v>15431</v>
      </c>
      <c r="I55" s="30" t="s">
        <v>149</v>
      </c>
      <c r="J55" s="25">
        <v>5975194.85</v>
      </c>
      <c r="K55" s="31">
        <v>3790370.1799999997</v>
      </c>
      <c r="L55" s="26">
        <f t="shared" si="4"/>
        <v>0.6343508915027265</v>
      </c>
      <c r="M55" s="30" t="s">
        <v>88</v>
      </c>
      <c r="N55" s="32">
        <v>16166.22</v>
      </c>
      <c r="O55" s="34" t="s">
        <v>27</v>
      </c>
      <c r="P55" s="32">
        <f>N55*Q55</f>
        <v>10255.056069229207</v>
      </c>
      <c r="Q55" s="28">
        <f>+L55</f>
        <v>0.6343508915027265</v>
      </c>
      <c r="R55" s="29">
        <v>42123</v>
      </c>
      <c r="S55" s="29">
        <v>42124</v>
      </c>
      <c r="T55" s="30" t="s">
        <v>150</v>
      </c>
    </row>
    <row r="56" spans="2:20" ht="47.25">
      <c r="B56" s="20">
        <f>+B55+1</f>
        <v>51</v>
      </c>
      <c r="C56" s="21">
        <v>25677</v>
      </c>
      <c r="D56" s="21" t="s">
        <v>40</v>
      </c>
      <c r="E56" s="22" t="s">
        <v>151</v>
      </c>
      <c r="F56" s="22" t="s">
        <v>152</v>
      </c>
      <c r="G56" s="23" t="s">
        <v>153</v>
      </c>
      <c r="H56" s="25">
        <v>18023</v>
      </c>
      <c r="I56" s="21" t="s">
        <v>154</v>
      </c>
      <c r="J56" s="25">
        <v>3654889.71</v>
      </c>
      <c r="K56" s="31">
        <f>VLOOKUP(C56,'[1]Base'!C48:K220,9,0)</f>
        <v>3070114.9899999998</v>
      </c>
      <c r="L56" s="26">
        <f t="shared" si="4"/>
        <v>0.8400020885992754</v>
      </c>
      <c r="M56" s="30" t="s">
        <v>88</v>
      </c>
      <c r="N56" s="32">
        <v>10711.27</v>
      </c>
      <c r="O56" s="34" t="s">
        <v>27</v>
      </c>
      <c r="P56" s="32">
        <f t="shared" si="5"/>
        <v>8997.48917155076</v>
      </c>
      <c r="Q56" s="28">
        <f t="shared" si="2"/>
        <v>0.8400020885992754</v>
      </c>
      <c r="R56" s="29">
        <v>42128</v>
      </c>
      <c r="S56" s="29">
        <v>42128</v>
      </c>
      <c r="T56" s="30" t="s">
        <v>155</v>
      </c>
    </row>
    <row r="57" spans="2:20" ht="47.25">
      <c r="B57" s="20">
        <f aca="true" t="shared" si="6" ref="B57:B120">+B56+1</f>
        <v>52</v>
      </c>
      <c r="C57" s="21">
        <v>25678</v>
      </c>
      <c r="D57" s="21" t="s">
        <v>40</v>
      </c>
      <c r="E57" s="22" t="s">
        <v>156</v>
      </c>
      <c r="F57" s="22" t="s">
        <v>157</v>
      </c>
      <c r="G57" s="23" t="s">
        <v>158</v>
      </c>
      <c r="H57" s="25">
        <v>13978</v>
      </c>
      <c r="I57" s="30" t="s">
        <v>159</v>
      </c>
      <c r="J57" s="25">
        <v>9302034.3</v>
      </c>
      <c r="K57" s="31">
        <f>VLOOKUP(C57,'[1]Base'!C49:K221,9,0)</f>
        <v>5027577.82</v>
      </c>
      <c r="L57" s="26">
        <f t="shared" si="4"/>
        <v>0.5404815396133296</v>
      </c>
      <c r="M57" s="30" t="s">
        <v>88</v>
      </c>
      <c r="N57" s="32">
        <v>19973.68</v>
      </c>
      <c r="O57" s="34" t="s">
        <v>27</v>
      </c>
      <c r="P57" s="32">
        <f t="shared" si="5"/>
        <v>10795.405318143969</v>
      </c>
      <c r="Q57" s="28">
        <f t="shared" si="2"/>
        <v>0.5404815396133296</v>
      </c>
      <c r="R57" s="29">
        <v>42124</v>
      </c>
      <c r="S57" s="29">
        <v>42125</v>
      </c>
      <c r="T57" s="30" t="s">
        <v>160</v>
      </c>
    </row>
    <row r="58" spans="2:20" ht="47.25">
      <c r="B58" s="20">
        <f t="shared" si="6"/>
        <v>53</v>
      </c>
      <c r="C58" s="21">
        <v>25679</v>
      </c>
      <c r="D58" s="21" t="s">
        <v>109</v>
      </c>
      <c r="E58" s="22" t="s">
        <v>161</v>
      </c>
      <c r="F58" s="22" t="s">
        <v>162</v>
      </c>
      <c r="G58" s="23" t="s">
        <v>163</v>
      </c>
      <c r="H58" s="25">
        <v>11638.97</v>
      </c>
      <c r="I58" s="30" t="s">
        <v>164</v>
      </c>
      <c r="J58" s="25">
        <v>8319674.67</v>
      </c>
      <c r="K58" s="31">
        <f>VLOOKUP(C58,'[1]Base'!C50:K222,9,0)</f>
        <v>5910369.41</v>
      </c>
      <c r="L58" s="26">
        <f t="shared" si="4"/>
        <v>0.7104087172197083</v>
      </c>
      <c r="M58" s="30" t="s">
        <v>88</v>
      </c>
      <c r="N58" s="32">
        <v>15756.57</v>
      </c>
      <c r="O58" s="34" t="s">
        <v>27</v>
      </c>
      <c r="P58" s="32">
        <f t="shared" si="5"/>
        <v>11193.604681482539</v>
      </c>
      <c r="Q58" s="28">
        <f t="shared" si="2"/>
        <v>0.7104087172197083</v>
      </c>
      <c r="R58" s="29">
        <v>42135</v>
      </c>
      <c r="S58" s="29">
        <v>42136</v>
      </c>
      <c r="T58" s="30" t="s">
        <v>54</v>
      </c>
    </row>
    <row r="59" spans="2:20" ht="63">
      <c r="B59" s="20">
        <f t="shared" si="6"/>
        <v>54</v>
      </c>
      <c r="C59" s="21">
        <v>25680</v>
      </c>
      <c r="D59" s="21" t="s">
        <v>109</v>
      </c>
      <c r="E59" s="22" t="s">
        <v>165</v>
      </c>
      <c r="F59" s="22" t="s">
        <v>166</v>
      </c>
      <c r="G59" s="23" t="s">
        <v>167</v>
      </c>
      <c r="H59" s="25">
        <v>19471.07</v>
      </c>
      <c r="I59" s="30" t="s">
        <v>168</v>
      </c>
      <c r="J59" s="25">
        <v>6693808.54</v>
      </c>
      <c r="K59" s="31">
        <f>VLOOKUP(C59,'[1]Base'!C51:K223,9,0)</f>
        <v>6249568.13</v>
      </c>
      <c r="L59" s="26">
        <f t="shared" si="4"/>
        <v>0.9336341325950144</v>
      </c>
      <c r="M59" s="30" t="s">
        <v>88</v>
      </c>
      <c r="N59" s="32">
        <v>19471.07</v>
      </c>
      <c r="O59" s="34" t="s">
        <v>27</v>
      </c>
      <c r="P59" s="32">
        <f t="shared" si="5"/>
        <v>18178.855550146807</v>
      </c>
      <c r="Q59" s="28">
        <f t="shared" si="2"/>
        <v>0.9336341325950144</v>
      </c>
      <c r="R59" s="29">
        <v>42135</v>
      </c>
      <c r="S59" s="29">
        <v>42136</v>
      </c>
      <c r="T59" s="30" t="s">
        <v>169</v>
      </c>
    </row>
    <row r="60" spans="2:20" ht="157.5">
      <c r="B60" s="20">
        <f t="shared" si="6"/>
        <v>55</v>
      </c>
      <c r="C60" s="21">
        <v>25681</v>
      </c>
      <c r="D60" s="21" t="s">
        <v>109</v>
      </c>
      <c r="E60" s="22" t="s">
        <v>170</v>
      </c>
      <c r="F60" s="22" t="s">
        <v>171</v>
      </c>
      <c r="G60" s="23" t="s">
        <v>172</v>
      </c>
      <c r="H60" s="25">
        <v>23476</v>
      </c>
      <c r="I60" s="30" t="s">
        <v>173</v>
      </c>
      <c r="J60" s="25">
        <v>6792668.31</v>
      </c>
      <c r="K60" s="31">
        <f>VLOOKUP(C60,'[1]Base'!C52:K224,9,0)</f>
        <v>4661124.92</v>
      </c>
      <c r="L60" s="26">
        <f t="shared" si="4"/>
        <v>0.6861994001882892</v>
      </c>
      <c r="M60" s="30" t="s">
        <v>88</v>
      </c>
      <c r="N60" s="32">
        <v>19587.52</v>
      </c>
      <c r="O60" s="34" t="s">
        <v>27</v>
      </c>
      <c r="P60" s="32">
        <f t="shared" si="5"/>
        <v>13440.944475176118</v>
      </c>
      <c r="Q60" s="28">
        <f t="shared" si="2"/>
        <v>0.6861994001882892</v>
      </c>
      <c r="R60" s="29">
        <v>42135</v>
      </c>
      <c r="S60" s="29">
        <v>42136</v>
      </c>
      <c r="T60" s="30" t="s">
        <v>174</v>
      </c>
    </row>
    <row r="61" spans="2:20" ht="173.25">
      <c r="B61" s="20">
        <f t="shared" si="6"/>
        <v>56</v>
      </c>
      <c r="C61" s="21">
        <v>25682</v>
      </c>
      <c r="D61" s="21" t="s">
        <v>109</v>
      </c>
      <c r="E61" s="22" t="s">
        <v>175</v>
      </c>
      <c r="F61" s="22" t="s">
        <v>176</v>
      </c>
      <c r="G61" s="23" t="s">
        <v>177</v>
      </c>
      <c r="H61" s="25">
        <v>10838.83</v>
      </c>
      <c r="I61" s="21" t="s">
        <v>178</v>
      </c>
      <c r="J61" s="25">
        <v>3877314.05</v>
      </c>
      <c r="K61" s="31">
        <f>VLOOKUP(C61,'[1]Base'!C53:K225,9,0)</f>
        <v>2398669.5</v>
      </c>
      <c r="L61" s="26">
        <f t="shared" si="4"/>
        <v>0.6186420468055716</v>
      </c>
      <c r="M61" s="30" t="s">
        <v>88</v>
      </c>
      <c r="N61" s="32">
        <v>10838.83</v>
      </c>
      <c r="O61" s="34" t="s">
        <v>27</v>
      </c>
      <c r="P61" s="32">
        <f t="shared" si="5"/>
        <v>6705.355976177633</v>
      </c>
      <c r="Q61" s="28">
        <f t="shared" si="2"/>
        <v>0.6186420468055716</v>
      </c>
      <c r="R61" s="29">
        <v>42142</v>
      </c>
      <c r="S61" s="29">
        <v>42143</v>
      </c>
      <c r="T61" s="30" t="s">
        <v>179</v>
      </c>
    </row>
    <row r="62" spans="2:20" ht="63">
      <c r="B62" s="20">
        <f t="shared" si="6"/>
        <v>57</v>
      </c>
      <c r="C62" s="21">
        <v>25683</v>
      </c>
      <c r="D62" s="21" t="s">
        <v>109</v>
      </c>
      <c r="E62" s="22" t="s">
        <v>180</v>
      </c>
      <c r="F62" s="22" t="s">
        <v>181</v>
      </c>
      <c r="G62" s="23" t="s">
        <v>182</v>
      </c>
      <c r="H62" s="25">
        <v>54981.94</v>
      </c>
      <c r="I62" s="30" t="s">
        <v>183</v>
      </c>
      <c r="J62" s="25">
        <v>48990503.65</v>
      </c>
      <c r="K62" s="31">
        <f>VLOOKUP(C62,'[1]Base'!C54:K226,9,0)</f>
        <v>37050581.26</v>
      </c>
      <c r="L62" s="26">
        <f t="shared" si="4"/>
        <v>0.7562808809784506</v>
      </c>
      <c r="M62" s="30" t="s">
        <v>88</v>
      </c>
      <c r="N62" s="32">
        <v>54981.94</v>
      </c>
      <c r="O62" s="34" t="s">
        <v>27</v>
      </c>
      <c r="P62" s="32">
        <f t="shared" si="5"/>
        <v>41581.790021104316</v>
      </c>
      <c r="Q62" s="28">
        <f t="shared" si="2"/>
        <v>0.7562808809784506</v>
      </c>
      <c r="R62" s="29">
        <v>42137</v>
      </c>
      <c r="S62" s="29">
        <v>42138</v>
      </c>
      <c r="T62" s="30" t="s">
        <v>184</v>
      </c>
    </row>
    <row r="63" spans="2:20" ht="78.75">
      <c r="B63" s="20">
        <f t="shared" si="6"/>
        <v>58</v>
      </c>
      <c r="C63" s="21">
        <v>25684</v>
      </c>
      <c r="D63" s="21" t="s">
        <v>109</v>
      </c>
      <c r="E63" s="22" t="s">
        <v>185</v>
      </c>
      <c r="F63" s="22" t="s">
        <v>186</v>
      </c>
      <c r="G63" s="23" t="s">
        <v>182</v>
      </c>
      <c r="H63" s="25">
        <v>9496.21</v>
      </c>
      <c r="I63" s="30" t="s">
        <v>187</v>
      </c>
      <c r="J63" s="25">
        <v>9143075.53</v>
      </c>
      <c r="K63" s="31">
        <f>VLOOKUP(C63,'[1]Base'!C55:K227,9,0)</f>
        <v>8640108.129999999</v>
      </c>
      <c r="L63" s="26">
        <f t="shared" si="4"/>
        <v>0.9449892546168215</v>
      </c>
      <c r="M63" s="30" t="s">
        <v>88</v>
      </c>
      <c r="N63" s="32">
        <v>9496.21</v>
      </c>
      <c r="O63" s="34" t="s">
        <v>27</v>
      </c>
      <c r="P63" s="32">
        <f t="shared" si="5"/>
        <v>8973.816409584806</v>
      </c>
      <c r="Q63" s="28">
        <f t="shared" si="2"/>
        <v>0.9449892546168215</v>
      </c>
      <c r="R63" s="29">
        <v>42137</v>
      </c>
      <c r="S63" s="29">
        <v>42138</v>
      </c>
      <c r="T63" s="30" t="s">
        <v>188</v>
      </c>
    </row>
    <row r="64" spans="2:20" ht="78.75">
      <c r="B64" s="20">
        <f t="shared" si="6"/>
        <v>59</v>
      </c>
      <c r="C64" s="21">
        <v>25685</v>
      </c>
      <c r="D64" s="21" t="s">
        <v>109</v>
      </c>
      <c r="E64" s="22" t="s">
        <v>189</v>
      </c>
      <c r="F64" s="22" t="s">
        <v>190</v>
      </c>
      <c r="G64" s="23" t="s">
        <v>191</v>
      </c>
      <c r="H64" s="25">
        <v>13326.65</v>
      </c>
      <c r="I64" s="30" t="s">
        <v>192</v>
      </c>
      <c r="J64" s="25">
        <v>29502868.49</v>
      </c>
      <c r="K64" s="31">
        <f>VLOOKUP(C64,'[1]Base'!C56:K228,9,0)</f>
        <v>11304170.44</v>
      </c>
      <c r="L64" s="26">
        <f t="shared" si="4"/>
        <v>0.3831549614855772</v>
      </c>
      <c r="M64" s="30" t="s">
        <v>88</v>
      </c>
      <c r="N64" s="32">
        <v>25180.67</v>
      </c>
      <c r="O64" s="34" t="s">
        <v>27</v>
      </c>
      <c r="P64" s="32">
        <f t="shared" si="5"/>
        <v>9648.098644031028</v>
      </c>
      <c r="Q64" s="28">
        <f t="shared" si="2"/>
        <v>0.3831549614855772</v>
      </c>
      <c r="R64" s="29">
        <v>42137</v>
      </c>
      <c r="S64" s="29">
        <v>42138</v>
      </c>
      <c r="T64" s="30" t="s">
        <v>193</v>
      </c>
    </row>
    <row r="65" spans="2:20" ht="31.5">
      <c r="B65" s="20">
        <f t="shared" si="6"/>
        <v>60</v>
      </c>
      <c r="C65" s="21">
        <v>25686</v>
      </c>
      <c r="D65" s="21" t="s">
        <v>109</v>
      </c>
      <c r="E65" s="22" t="s">
        <v>46</v>
      </c>
      <c r="F65" s="22" t="s">
        <v>47</v>
      </c>
      <c r="G65" s="23" t="s">
        <v>48</v>
      </c>
      <c r="H65" s="25">
        <v>156</v>
      </c>
      <c r="I65" s="30" t="s">
        <v>194</v>
      </c>
      <c r="J65" s="25">
        <v>747017.36</v>
      </c>
      <c r="K65" s="31">
        <f>VLOOKUP(C65,'[1]Base'!C57:K229,9,0)</f>
        <v>747017.36</v>
      </c>
      <c r="L65" s="26">
        <f t="shared" si="4"/>
        <v>1</v>
      </c>
      <c r="M65" s="30" t="s">
        <v>26</v>
      </c>
      <c r="N65" s="32">
        <v>156</v>
      </c>
      <c r="O65" s="34" t="s">
        <v>50</v>
      </c>
      <c r="P65" s="32">
        <f t="shared" si="5"/>
        <v>156</v>
      </c>
      <c r="Q65" s="28">
        <f t="shared" si="2"/>
        <v>1</v>
      </c>
      <c r="R65" s="29">
        <v>42152</v>
      </c>
      <c r="S65" s="29">
        <v>42153</v>
      </c>
      <c r="T65" s="30" t="s">
        <v>195</v>
      </c>
    </row>
    <row r="66" spans="2:20" ht="47.25">
      <c r="B66" s="20">
        <f t="shared" si="6"/>
        <v>61</v>
      </c>
      <c r="C66" s="21">
        <v>25687</v>
      </c>
      <c r="D66" s="21" t="s">
        <v>109</v>
      </c>
      <c r="E66" s="22" t="s">
        <v>46</v>
      </c>
      <c r="F66" s="22" t="s">
        <v>47</v>
      </c>
      <c r="G66" s="23" t="s">
        <v>48</v>
      </c>
      <c r="H66" s="25">
        <v>156</v>
      </c>
      <c r="I66" s="30" t="s">
        <v>196</v>
      </c>
      <c r="J66" s="25">
        <v>759505.41</v>
      </c>
      <c r="K66" s="31">
        <f>VLOOKUP(C66,'[1]Base'!C58:K230,9,0)</f>
        <v>759505.41</v>
      </c>
      <c r="L66" s="26">
        <f t="shared" si="4"/>
        <v>1</v>
      </c>
      <c r="M66" s="30" t="s">
        <v>26</v>
      </c>
      <c r="N66" s="32">
        <v>156</v>
      </c>
      <c r="O66" s="34" t="s">
        <v>50</v>
      </c>
      <c r="P66" s="32">
        <f t="shared" si="5"/>
        <v>156</v>
      </c>
      <c r="Q66" s="28">
        <f t="shared" si="2"/>
        <v>1</v>
      </c>
      <c r="R66" s="29">
        <v>42152</v>
      </c>
      <c r="S66" s="29">
        <v>42153</v>
      </c>
      <c r="T66" s="30" t="s">
        <v>197</v>
      </c>
    </row>
    <row r="67" spans="2:20" ht="47.25">
      <c r="B67" s="20">
        <f t="shared" si="6"/>
        <v>62</v>
      </c>
      <c r="C67" s="21">
        <v>25688</v>
      </c>
      <c r="D67" s="21" t="s">
        <v>109</v>
      </c>
      <c r="E67" s="22" t="s">
        <v>46</v>
      </c>
      <c r="F67" s="22" t="s">
        <v>47</v>
      </c>
      <c r="G67" s="23" t="s">
        <v>48</v>
      </c>
      <c r="H67" s="25">
        <v>156</v>
      </c>
      <c r="I67" s="30" t="s">
        <v>198</v>
      </c>
      <c r="J67" s="25">
        <v>766061.59</v>
      </c>
      <c r="K67" s="31">
        <f>VLOOKUP(C67,'[1]Base'!C59:K231,9,0)</f>
        <v>766061.59</v>
      </c>
      <c r="L67" s="26">
        <f t="shared" si="4"/>
        <v>1</v>
      </c>
      <c r="M67" s="30" t="s">
        <v>26</v>
      </c>
      <c r="N67" s="32">
        <v>156</v>
      </c>
      <c r="O67" s="34" t="s">
        <v>50</v>
      </c>
      <c r="P67" s="32">
        <f t="shared" si="5"/>
        <v>156</v>
      </c>
      <c r="Q67" s="28">
        <f t="shared" si="2"/>
        <v>1</v>
      </c>
      <c r="R67" s="29">
        <v>42152</v>
      </c>
      <c r="S67" s="29">
        <v>42153</v>
      </c>
      <c r="T67" s="30" t="s">
        <v>199</v>
      </c>
    </row>
    <row r="68" spans="2:20" ht="31.5">
      <c r="B68" s="20">
        <f t="shared" si="6"/>
        <v>63</v>
      </c>
      <c r="C68" s="21">
        <v>25689</v>
      </c>
      <c r="D68" s="21" t="s">
        <v>109</v>
      </c>
      <c r="E68" s="22" t="s">
        <v>46</v>
      </c>
      <c r="F68" s="22" t="s">
        <v>47</v>
      </c>
      <c r="G68" s="23" t="s">
        <v>48</v>
      </c>
      <c r="H68" s="25">
        <v>156</v>
      </c>
      <c r="I68" s="30" t="s">
        <v>200</v>
      </c>
      <c r="J68" s="25">
        <v>762277.71</v>
      </c>
      <c r="K68" s="31">
        <f>VLOOKUP(C68,'[1]Base'!C60:K232,9,0)</f>
        <v>762277.71</v>
      </c>
      <c r="L68" s="26">
        <f t="shared" si="4"/>
        <v>1</v>
      </c>
      <c r="M68" s="30" t="s">
        <v>26</v>
      </c>
      <c r="N68" s="32">
        <v>156</v>
      </c>
      <c r="O68" s="34" t="s">
        <v>50</v>
      </c>
      <c r="P68" s="32">
        <f t="shared" si="5"/>
        <v>156</v>
      </c>
      <c r="Q68" s="28">
        <f t="shared" si="2"/>
        <v>1</v>
      </c>
      <c r="R68" s="29">
        <v>42152</v>
      </c>
      <c r="S68" s="29">
        <v>42153</v>
      </c>
      <c r="T68" s="30" t="s">
        <v>201</v>
      </c>
    </row>
    <row r="69" spans="2:20" ht="31.5">
      <c r="B69" s="20">
        <f t="shared" si="6"/>
        <v>64</v>
      </c>
      <c r="C69" s="21">
        <v>25690</v>
      </c>
      <c r="D69" s="21" t="s">
        <v>109</v>
      </c>
      <c r="E69" s="22" t="s">
        <v>46</v>
      </c>
      <c r="F69" s="22" t="s">
        <v>47</v>
      </c>
      <c r="G69" s="23" t="s">
        <v>48</v>
      </c>
      <c r="H69" s="25">
        <v>156</v>
      </c>
      <c r="I69" s="35" t="s">
        <v>202</v>
      </c>
      <c r="J69" s="35">
        <v>762813.36</v>
      </c>
      <c r="K69" s="35">
        <v>762813.36</v>
      </c>
      <c r="L69" s="26">
        <f>K69/J69</f>
        <v>1</v>
      </c>
      <c r="M69" s="30" t="s">
        <v>26</v>
      </c>
      <c r="N69" s="32">
        <v>156</v>
      </c>
      <c r="O69" s="34" t="s">
        <v>50</v>
      </c>
      <c r="P69" s="32">
        <f>N69*Q69</f>
        <v>156</v>
      </c>
      <c r="Q69" s="28">
        <f>+L69</f>
        <v>1</v>
      </c>
      <c r="R69" s="29">
        <v>42152</v>
      </c>
      <c r="S69" s="29">
        <v>42153</v>
      </c>
      <c r="T69" s="36" t="s">
        <v>203</v>
      </c>
    </row>
    <row r="70" spans="2:20" ht="31.5">
      <c r="B70" s="20">
        <f t="shared" si="6"/>
        <v>65</v>
      </c>
      <c r="C70" s="21">
        <v>25691</v>
      </c>
      <c r="D70" s="21" t="s">
        <v>109</v>
      </c>
      <c r="E70" s="22" t="s">
        <v>46</v>
      </c>
      <c r="F70" s="22" t="s">
        <v>47</v>
      </c>
      <c r="G70" s="23" t="s">
        <v>48</v>
      </c>
      <c r="H70" s="25">
        <v>156</v>
      </c>
      <c r="I70" s="30" t="s">
        <v>204</v>
      </c>
      <c r="J70" s="25">
        <v>766383.7</v>
      </c>
      <c r="K70" s="31">
        <f>VLOOKUP(C70,'[1]Base'!C61:K233,9,0)</f>
        <v>766383.7</v>
      </c>
      <c r="L70" s="26">
        <f t="shared" si="4"/>
        <v>1</v>
      </c>
      <c r="M70" s="30" t="s">
        <v>26</v>
      </c>
      <c r="N70" s="32">
        <v>156</v>
      </c>
      <c r="O70" s="34" t="s">
        <v>50</v>
      </c>
      <c r="P70" s="32">
        <f t="shared" si="5"/>
        <v>156</v>
      </c>
      <c r="Q70" s="28">
        <f t="shared" si="2"/>
        <v>1</v>
      </c>
      <c r="R70" s="29">
        <v>42152</v>
      </c>
      <c r="S70" s="29">
        <v>42153</v>
      </c>
      <c r="T70" s="30" t="s">
        <v>205</v>
      </c>
    </row>
    <row r="71" spans="2:20" ht="31.5">
      <c r="B71" s="20">
        <f t="shared" si="6"/>
        <v>66</v>
      </c>
      <c r="C71" s="21">
        <v>25692</v>
      </c>
      <c r="D71" s="21" t="s">
        <v>109</v>
      </c>
      <c r="E71" s="22" t="s">
        <v>46</v>
      </c>
      <c r="F71" s="22" t="s">
        <v>47</v>
      </c>
      <c r="G71" s="23" t="s">
        <v>48</v>
      </c>
      <c r="H71" s="25">
        <v>156</v>
      </c>
      <c r="I71" s="30" t="s">
        <v>206</v>
      </c>
      <c r="J71" s="35">
        <v>757793.52</v>
      </c>
      <c r="K71" s="35">
        <v>757793.52</v>
      </c>
      <c r="L71" s="26">
        <f t="shared" si="4"/>
        <v>1</v>
      </c>
      <c r="M71" s="30" t="s">
        <v>26</v>
      </c>
      <c r="N71" s="32">
        <v>156</v>
      </c>
      <c r="O71" s="34" t="s">
        <v>50</v>
      </c>
      <c r="P71" s="32">
        <f>N71*Q71</f>
        <v>156</v>
      </c>
      <c r="Q71" s="28">
        <f>+L71</f>
        <v>1</v>
      </c>
      <c r="R71" s="29">
        <v>42152</v>
      </c>
      <c r="S71" s="29">
        <v>42153</v>
      </c>
      <c r="T71" s="36" t="s">
        <v>207</v>
      </c>
    </row>
    <row r="72" spans="2:20" ht="31.5">
      <c r="B72" s="20">
        <f t="shared" si="6"/>
        <v>67</v>
      </c>
      <c r="C72" s="21">
        <v>25693</v>
      </c>
      <c r="D72" s="21" t="s">
        <v>109</v>
      </c>
      <c r="E72" s="22" t="s">
        <v>46</v>
      </c>
      <c r="F72" s="22" t="s">
        <v>47</v>
      </c>
      <c r="G72" s="23" t="s">
        <v>48</v>
      </c>
      <c r="H72" s="25">
        <v>156</v>
      </c>
      <c r="I72" s="30" t="s">
        <v>208</v>
      </c>
      <c r="J72" s="25">
        <v>759997.62</v>
      </c>
      <c r="K72" s="31">
        <f>VLOOKUP(C72,'[1]Base'!C62:K234,9,0)</f>
        <v>759997.62</v>
      </c>
      <c r="L72" s="26">
        <f t="shared" si="4"/>
        <v>1</v>
      </c>
      <c r="M72" s="30" t="s">
        <v>26</v>
      </c>
      <c r="N72" s="32">
        <v>156</v>
      </c>
      <c r="O72" s="34" t="s">
        <v>50</v>
      </c>
      <c r="P72" s="32">
        <f t="shared" si="5"/>
        <v>156</v>
      </c>
      <c r="Q72" s="28">
        <f t="shared" si="2"/>
        <v>1</v>
      </c>
      <c r="R72" s="29">
        <v>42152</v>
      </c>
      <c r="S72" s="29">
        <v>42153</v>
      </c>
      <c r="T72" s="30" t="s">
        <v>209</v>
      </c>
    </row>
    <row r="73" spans="2:20" ht="31.5">
      <c r="B73" s="20">
        <f t="shared" si="6"/>
        <v>68</v>
      </c>
      <c r="C73" s="21">
        <v>25694</v>
      </c>
      <c r="D73" s="21" t="s">
        <v>109</v>
      </c>
      <c r="E73" s="22" t="s">
        <v>46</v>
      </c>
      <c r="F73" s="22" t="s">
        <v>47</v>
      </c>
      <c r="G73" s="23" t="s">
        <v>48</v>
      </c>
      <c r="H73" s="25">
        <v>156</v>
      </c>
      <c r="I73" s="30" t="s">
        <v>210</v>
      </c>
      <c r="J73" s="25">
        <v>762134.76</v>
      </c>
      <c r="K73" s="31">
        <f>VLOOKUP(C73,'[1]Base'!C63:K235,9,0)</f>
        <v>762134.76</v>
      </c>
      <c r="L73" s="26">
        <f t="shared" si="4"/>
        <v>1</v>
      </c>
      <c r="M73" s="30" t="s">
        <v>26</v>
      </c>
      <c r="N73" s="32">
        <v>156</v>
      </c>
      <c r="O73" s="34" t="s">
        <v>50</v>
      </c>
      <c r="P73" s="32">
        <f t="shared" si="5"/>
        <v>156</v>
      </c>
      <c r="Q73" s="28">
        <f t="shared" si="2"/>
        <v>1</v>
      </c>
      <c r="R73" s="29">
        <v>42152</v>
      </c>
      <c r="S73" s="29">
        <v>42153</v>
      </c>
      <c r="T73" s="30" t="s">
        <v>211</v>
      </c>
    </row>
    <row r="74" spans="2:20" ht="31.5">
      <c r="B74" s="20">
        <f t="shared" si="6"/>
        <v>69</v>
      </c>
      <c r="C74" s="21">
        <v>25695</v>
      </c>
      <c r="D74" s="21" t="s">
        <v>109</v>
      </c>
      <c r="E74" s="22" t="s">
        <v>46</v>
      </c>
      <c r="F74" s="22" t="s">
        <v>47</v>
      </c>
      <c r="G74" s="23" t="s">
        <v>48</v>
      </c>
      <c r="H74" s="25">
        <v>156</v>
      </c>
      <c r="I74" s="30" t="s">
        <v>212</v>
      </c>
      <c r="J74" s="25">
        <v>767547.27</v>
      </c>
      <c r="K74" s="31">
        <f>VLOOKUP(C74,'[1]Base'!C64:K236,9,0)</f>
        <v>767547.27</v>
      </c>
      <c r="L74" s="26">
        <f t="shared" si="4"/>
        <v>1</v>
      </c>
      <c r="M74" s="30" t="s">
        <v>26</v>
      </c>
      <c r="N74" s="32">
        <v>156</v>
      </c>
      <c r="O74" s="34" t="s">
        <v>50</v>
      </c>
      <c r="P74" s="32">
        <f t="shared" si="5"/>
        <v>156</v>
      </c>
      <c r="Q74" s="28">
        <f t="shared" si="2"/>
        <v>1</v>
      </c>
      <c r="R74" s="29">
        <v>42152</v>
      </c>
      <c r="S74" s="29">
        <v>42153</v>
      </c>
      <c r="T74" s="30" t="s">
        <v>213</v>
      </c>
    </row>
    <row r="75" spans="2:20" ht="47.25">
      <c r="B75" s="20">
        <f t="shared" si="6"/>
        <v>70</v>
      </c>
      <c r="C75" s="21">
        <v>25696</v>
      </c>
      <c r="D75" s="21" t="s">
        <v>109</v>
      </c>
      <c r="E75" s="22" t="s">
        <v>46</v>
      </c>
      <c r="F75" s="22" t="s">
        <v>47</v>
      </c>
      <c r="G75" s="23" t="s">
        <v>48</v>
      </c>
      <c r="H75" s="25">
        <v>156</v>
      </c>
      <c r="I75" s="30" t="s">
        <v>214</v>
      </c>
      <c r="J75" s="25">
        <v>756061.74</v>
      </c>
      <c r="K75" s="31">
        <v>756061.74</v>
      </c>
      <c r="L75" s="26">
        <f t="shared" si="4"/>
        <v>1</v>
      </c>
      <c r="M75" s="30" t="s">
        <v>26</v>
      </c>
      <c r="N75" s="32">
        <v>156</v>
      </c>
      <c r="O75" s="34" t="s">
        <v>50</v>
      </c>
      <c r="P75" s="32">
        <f t="shared" si="5"/>
        <v>156</v>
      </c>
      <c r="Q75" s="28">
        <f t="shared" si="2"/>
        <v>1</v>
      </c>
      <c r="R75" s="29">
        <v>42152</v>
      </c>
      <c r="S75" s="29">
        <v>42153</v>
      </c>
      <c r="T75" s="30" t="s">
        <v>54</v>
      </c>
    </row>
    <row r="76" spans="2:20" ht="31.5">
      <c r="B76" s="20">
        <f t="shared" si="6"/>
        <v>71</v>
      </c>
      <c r="C76" s="21">
        <v>25697</v>
      </c>
      <c r="D76" s="21" t="s">
        <v>109</v>
      </c>
      <c r="E76" s="22" t="s">
        <v>46</v>
      </c>
      <c r="F76" s="22" t="s">
        <v>47</v>
      </c>
      <c r="G76" s="23" t="s">
        <v>48</v>
      </c>
      <c r="H76" s="25">
        <v>156</v>
      </c>
      <c r="I76" s="30" t="s">
        <v>215</v>
      </c>
      <c r="J76" s="25">
        <v>757927.44</v>
      </c>
      <c r="K76" s="31">
        <v>757927.44</v>
      </c>
      <c r="L76" s="26">
        <f t="shared" si="4"/>
        <v>1</v>
      </c>
      <c r="M76" s="30" t="s">
        <v>26</v>
      </c>
      <c r="N76" s="32">
        <v>156</v>
      </c>
      <c r="O76" s="34" t="s">
        <v>50</v>
      </c>
      <c r="P76" s="32">
        <f t="shared" si="5"/>
        <v>156</v>
      </c>
      <c r="Q76" s="28">
        <f t="shared" si="2"/>
        <v>1</v>
      </c>
      <c r="R76" s="29">
        <v>42152</v>
      </c>
      <c r="S76" s="29">
        <v>42153</v>
      </c>
      <c r="T76" s="30" t="s">
        <v>216</v>
      </c>
    </row>
    <row r="77" spans="2:20" ht="31.5">
      <c r="B77" s="20">
        <f t="shared" si="6"/>
        <v>72</v>
      </c>
      <c r="C77" s="21">
        <v>25698</v>
      </c>
      <c r="D77" s="21" t="s">
        <v>109</v>
      </c>
      <c r="E77" s="22" t="s">
        <v>46</v>
      </c>
      <c r="F77" s="22" t="s">
        <v>47</v>
      </c>
      <c r="G77" s="23" t="s">
        <v>48</v>
      </c>
      <c r="H77" s="25">
        <v>156</v>
      </c>
      <c r="I77" s="30" t="s">
        <v>217</v>
      </c>
      <c r="J77" s="25">
        <v>755743.25</v>
      </c>
      <c r="K77" s="31">
        <v>0</v>
      </c>
      <c r="L77" s="26">
        <f t="shared" si="4"/>
        <v>0</v>
      </c>
      <c r="M77" s="30" t="s">
        <v>88</v>
      </c>
      <c r="N77" s="32">
        <v>156</v>
      </c>
      <c r="O77" s="34" t="s">
        <v>50</v>
      </c>
      <c r="P77" s="32">
        <f t="shared" si="5"/>
        <v>0</v>
      </c>
      <c r="Q77" s="28">
        <f t="shared" si="2"/>
        <v>0</v>
      </c>
      <c r="R77" s="29">
        <v>42152</v>
      </c>
      <c r="S77" s="29">
        <v>42153</v>
      </c>
      <c r="T77" s="30" t="s">
        <v>80</v>
      </c>
    </row>
    <row r="78" spans="2:20" ht="47.25">
      <c r="B78" s="20">
        <f t="shared" si="6"/>
        <v>73</v>
      </c>
      <c r="C78" s="21">
        <v>25699</v>
      </c>
      <c r="D78" s="21" t="s">
        <v>109</v>
      </c>
      <c r="E78" s="22" t="s">
        <v>46</v>
      </c>
      <c r="F78" s="22" t="s">
        <v>47</v>
      </c>
      <c r="G78" s="23" t="s">
        <v>48</v>
      </c>
      <c r="H78" s="25">
        <v>156</v>
      </c>
      <c r="I78" s="30" t="s">
        <v>218</v>
      </c>
      <c r="J78" s="25">
        <v>756689.67</v>
      </c>
      <c r="K78" s="31">
        <v>756689.67</v>
      </c>
      <c r="L78" s="26">
        <f t="shared" si="4"/>
        <v>1</v>
      </c>
      <c r="M78" s="30" t="s">
        <v>26</v>
      </c>
      <c r="N78" s="32">
        <v>156</v>
      </c>
      <c r="O78" s="34" t="s">
        <v>50</v>
      </c>
      <c r="P78" s="32">
        <f t="shared" si="5"/>
        <v>156</v>
      </c>
      <c r="Q78" s="28">
        <f t="shared" si="2"/>
        <v>1</v>
      </c>
      <c r="R78" s="29">
        <v>42152</v>
      </c>
      <c r="S78" s="29">
        <v>42153</v>
      </c>
      <c r="T78" s="30" t="s">
        <v>56</v>
      </c>
    </row>
    <row r="79" spans="2:20" ht="31.5">
      <c r="B79" s="20">
        <f t="shared" si="6"/>
        <v>74</v>
      </c>
      <c r="C79" s="21">
        <v>25700</v>
      </c>
      <c r="D79" s="21" t="s">
        <v>109</v>
      </c>
      <c r="E79" s="22" t="s">
        <v>46</v>
      </c>
      <c r="F79" s="22" t="s">
        <v>47</v>
      </c>
      <c r="G79" s="23" t="s">
        <v>48</v>
      </c>
      <c r="H79" s="25">
        <v>156</v>
      </c>
      <c r="I79" s="30" t="s">
        <v>219</v>
      </c>
      <c r="J79" s="25">
        <v>754999.5</v>
      </c>
      <c r="K79" s="31">
        <v>754999.5</v>
      </c>
      <c r="L79" s="26">
        <f t="shared" si="4"/>
        <v>1</v>
      </c>
      <c r="M79" s="30" t="s">
        <v>26</v>
      </c>
      <c r="N79" s="32">
        <v>156</v>
      </c>
      <c r="O79" s="34" t="s">
        <v>50</v>
      </c>
      <c r="P79" s="32">
        <f t="shared" si="5"/>
        <v>156</v>
      </c>
      <c r="Q79" s="28">
        <f t="shared" si="2"/>
        <v>1</v>
      </c>
      <c r="R79" s="29">
        <v>42152</v>
      </c>
      <c r="S79" s="29">
        <v>42153</v>
      </c>
      <c r="T79" s="30" t="s">
        <v>220</v>
      </c>
    </row>
    <row r="80" spans="2:20" ht="47.25">
      <c r="B80" s="20">
        <f t="shared" si="6"/>
        <v>75</v>
      </c>
      <c r="C80" s="21">
        <v>25701</v>
      </c>
      <c r="D80" s="21" t="s">
        <v>109</v>
      </c>
      <c r="E80" s="22" t="s">
        <v>46</v>
      </c>
      <c r="F80" s="22" t="s">
        <v>47</v>
      </c>
      <c r="G80" s="23" t="s">
        <v>48</v>
      </c>
      <c r="H80" s="25">
        <v>156</v>
      </c>
      <c r="I80" s="30" t="s">
        <v>221</v>
      </c>
      <c r="J80" s="25">
        <v>750678.18</v>
      </c>
      <c r="K80" s="31">
        <v>750678.18</v>
      </c>
      <c r="L80" s="26">
        <f t="shared" si="4"/>
        <v>1</v>
      </c>
      <c r="M80" s="30" t="s">
        <v>26</v>
      </c>
      <c r="N80" s="32">
        <v>156</v>
      </c>
      <c r="O80" s="34" t="s">
        <v>50</v>
      </c>
      <c r="P80" s="32">
        <f t="shared" si="5"/>
        <v>156</v>
      </c>
      <c r="Q80" s="28">
        <f t="shared" si="2"/>
        <v>1</v>
      </c>
      <c r="R80" s="29">
        <v>42153</v>
      </c>
      <c r="S80" s="29">
        <v>42156</v>
      </c>
      <c r="T80" s="30" t="s">
        <v>222</v>
      </c>
    </row>
    <row r="81" spans="2:20" ht="31.5">
      <c r="B81" s="20">
        <f t="shared" si="6"/>
        <v>76</v>
      </c>
      <c r="C81" s="21">
        <v>25702</v>
      </c>
      <c r="D81" s="21" t="s">
        <v>109</v>
      </c>
      <c r="E81" s="22" t="s">
        <v>46</v>
      </c>
      <c r="F81" s="22" t="s">
        <v>47</v>
      </c>
      <c r="G81" s="23" t="s">
        <v>48</v>
      </c>
      <c r="H81" s="25">
        <v>156</v>
      </c>
      <c r="I81" s="30" t="s">
        <v>223</v>
      </c>
      <c r="J81" s="25">
        <v>752572.83</v>
      </c>
      <c r="K81" s="31">
        <v>752572.83</v>
      </c>
      <c r="L81" s="26">
        <f t="shared" si="4"/>
        <v>1</v>
      </c>
      <c r="M81" s="30" t="s">
        <v>26</v>
      </c>
      <c r="N81" s="32">
        <v>156</v>
      </c>
      <c r="O81" s="34" t="s">
        <v>50</v>
      </c>
      <c r="P81" s="32">
        <f t="shared" si="5"/>
        <v>156</v>
      </c>
      <c r="Q81" s="28">
        <f t="shared" si="2"/>
        <v>1</v>
      </c>
      <c r="R81" s="29">
        <v>42153</v>
      </c>
      <c r="S81" s="29">
        <v>42156</v>
      </c>
      <c r="T81" s="30" t="s">
        <v>224</v>
      </c>
    </row>
    <row r="82" spans="2:20" ht="47.25">
      <c r="B82" s="20">
        <f t="shared" si="6"/>
        <v>77</v>
      </c>
      <c r="C82" s="21">
        <v>25703</v>
      </c>
      <c r="D82" s="21" t="s">
        <v>109</v>
      </c>
      <c r="E82" s="22" t="s">
        <v>46</v>
      </c>
      <c r="F82" s="22" t="s">
        <v>47</v>
      </c>
      <c r="G82" s="23" t="s">
        <v>48</v>
      </c>
      <c r="H82" s="25">
        <v>156</v>
      </c>
      <c r="I82" s="30" t="s">
        <v>225</v>
      </c>
      <c r="J82" s="25">
        <v>752221.77</v>
      </c>
      <c r="K82" s="31">
        <v>752221.77</v>
      </c>
      <c r="L82" s="26">
        <f t="shared" si="4"/>
        <v>1</v>
      </c>
      <c r="M82" s="30" t="s">
        <v>26</v>
      </c>
      <c r="N82" s="32">
        <v>156</v>
      </c>
      <c r="O82" s="34" t="s">
        <v>50</v>
      </c>
      <c r="P82" s="32">
        <f t="shared" si="5"/>
        <v>156</v>
      </c>
      <c r="Q82" s="28">
        <f t="shared" si="2"/>
        <v>1</v>
      </c>
      <c r="R82" s="29">
        <v>42153</v>
      </c>
      <c r="S82" s="29">
        <v>42156</v>
      </c>
      <c r="T82" s="30" t="s">
        <v>226</v>
      </c>
    </row>
    <row r="83" spans="2:20" ht="31.5">
      <c r="B83" s="20">
        <f t="shared" si="6"/>
        <v>78</v>
      </c>
      <c r="C83" s="21">
        <v>25704</v>
      </c>
      <c r="D83" s="21" t="s">
        <v>109</v>
      </c>
      <c r="E83" s="22" t="s">
        <v>46</v>
      </c>
      <c r="F83" s="22" t="s">
        <v>47</v>
      </c>
      <c r="G83" s="23" t="s">
        <v>48</v>
      </c>
      <c r="H83" s="25">
        <v>156</v>
      </c>
      <c r="I83" s="30" t="s">
        <v>227</v>
      </c>
      <c r="J83" s="25">
        <v>754612.25</v>
      </c>
      <c r="K83" s="31">
        <v>754612.25</v>
      </c>
      <c r="L83" s="26">
        <f t="shared" si="4"/>
        <v>1</v>
      </c>
      <c r="M83" s="30" t="s">
        <v>26</v>
      </c>
      <c r="N83" s="32">
        <v>156</v>
      </c>
      <c r="O83" s="34" t="s">
        <v>50</v>
      </c>
      <c r="P83" s="32">
        <f t="shared" si="5"/>
        <v>156</v>
      </c>
      <c r="Q83" s="28">
        <f t="shared" si="2"/>
        <v>1</v>
      </c>
      <c r="R83" s="29">
        <v>42153</v>
      </c>
      <c r="S83" s="29">
        <v>42156</v>
      </c>
      <c r="T83" s="30" t="s">
        <v>83</v>
      </c>
    </row>
    <row r="84" spans="2:20" ht="78.75">
      <c r="B84" s="20">
        <f t="shared" si="6"/>
        <v>79</v>
      </c>
      <c r="C84" s="21">
        <v>25705</v>
      </c>
      <c r="D84" s="21" t="s">
        <v>109</v>
      </c>
      <c r="E84" s="22" t="s">
        <v>46</v>
      </c>
      <c r="F84" s="22" t="s">
        <v>47</v>
      </c>
      <c r="G84" s="23" t="s">
        <v>48</v>
      </c>
      <c r="H84" s="25">
        <v>156</v>
      </c>
      <c r="I84" s="30" t="s">
        <v>228</v>
      </c>
      <c r="J84" s="25">
        <v>754509.1</v>
      </c>
      <c r="K84" s="31">
        <v>754509.1</v>
      </c>
      <c r="L84" s="26">
        <f t="shared" si="4"/>
        <v>1</v>
      </c>
      <c r="M84" s="30" t="s">
        <v>26</v>
      </c>
      <c r="N84" s="32">
        <v>156</v>
      </c>
      <c r="O84" s="34" t="s">
        <v>50</v>
      </c>
      <c r="P84" s="32">
        <f t="shared" si="5"/>
        <v>156</v>
      </c>
      <c r="Q84" s="28">
        <f t="shared" si="2"/>
        <v>1</v>
      </c>
      <c r="R84" s="29">
        <v>42153</v>
      </c>
      <c r="S84" s="29">
        <v>42156</v>
      </c>
      <c r="T84" s="30" t="s">
        <v>229</v>
      </c>
    </row>
    <row r="85" spans="2:20" ht="63">
      <c r="B85" s="20">
        <f t="shared" si="6"/>
        <v>80</v>
      </c>
      <c r="C85" s="21">
        <v>25707</v>
      </c>
      <c r="D85" s="21" t="s">
        <v>109</v>
      </c>
      <c r="E85" s="22" t="s">
        <v>230</v>
      </c>
      <c r="F85" s="22" t="s">
        <v>231</v>
      </c>
      <c r="G85" s="23" t="s">
        <v>232</v>
      </c>
      <c r="H85" s="25">
        <v>3519</v>
      </c>
      <c r="I85" s="30" t="s">
        <v>233</v>
      </c>
      <c r="J85" s="25">
        <v>2603065.07</v>
      </c>
      <c r="K85" s="31">
        <v>2603065.07</v>
      </c>
      <c r="L85" s="26">
        <f t="shared" si="4"/>
        <v>1</v>
      </c>
      <c r="M85" s="30" t="s">
        <v>26</v>
      </c>
      <c r="N85" s="32">
        <v>8468.24</v>
      </c>
      <c r="O85" s="34" t="s">
        <v>27</v>
      </c>
      <c r="P85" s="32">
        <f t="shared" si="5"/>
        <v>8468.24</v>
      </c>
      <c r="Q85" s="28">
        <f t="shared" si="2"/>
        <v>1</v>
      </c>
      <c r="R85" s="29">
        <v>42165</v>
      </c>
      <c r="S85" s="29">
        <v>42166</v>
      </c>
      <c r="T85" s="30" t="s">
        <v>234</v>
      </c>
    </row>
    <row r="86" spans="2:20" ht="47.25">
      <c r="B86" s="20">
        <f t="shared" si="6"/>
        <v>81</v>
      </c>
      <c r="C86" s="21">
        <v>25708</v>
      </c>
      <c r="D86" s="21" t="s">
        <v>109</v>
      </c>
      <c r="E86" s="22" t="s">
        <v>235</v>
      </c>
      <c r="F86" s="22" t="s">
        <v>236</v>
      </c>
      <c r="G86" s="23" t="s">
        <v>237</v>
      </c>
      <c r="H86" s="25">
        <v>3433</v>
      </c>
      <c r="I86" s="30" t="s">
        <v>238</v>
      </c>
      <c r="J86" s="25">
        <v>957910.44</v>
      </c>
      <c r="K86" s="31">
        <v>287373.13</v>
      </c>
      <c r="L86" s="26">
        <f t="shared" si="4"/>
        <v>0.2999999979121222</v>
      </c>
      <c r="M86" s="30" t="s">
        <v>26</v>
      </c>
      <c r="N86" s="32">
        <v>1350</v>
      </c>
      <c r="O86" s="34" t="s">
        <v>27</v>
      </c>
      <c r="P86" s="32">
        <f t="shared" si="5"/>
        <v>404.99999718136496</v>
      </c>
      <c r="Q86" s="28">
        <f t="shared" si="2"/>
        <v>0.2999999979121222</v>
      </c>
      <c r="R86" s="29">
        <v>42186</v>
      </c>
      <c r="S86" s="29">
        <v>42187</v>
      </c>
      <c r="T86" s="30" t="s">
        <v>239</v>
      </c>
    </row>
    <row r="87" spans="2:20" ht="47.25">
      <c r="B87" s="20">
        <f t="shared" si="6"/>
        <v>82</v>
      </c>
      <c r="C87" s="21">
        <v>25709</v>
      </c>
      <c r="D87" s="21" t="s">
        <v>40</v>
      </c>
      <c r="E87" s="22" t="s">
        <v>46</v>
      </c>
      <c r="F87" s="22" t="s">
        <v>47</v>
      </c>
      <c r="G87" s="23" t="s">
        <v>48</v>
      </c>
      <c r="H87" s="25">
        <v>2480</v>
      </c>
      <c r="I87" s="30" t="s">
        <v>240</v>
      </c>
      <c r="J87" s="25">
        <v>729116.79</v>
      </c>
      <c r="K87" s="31">
        <v>729116.79</v>
      </c>
      <c r="L87" s="26">
        <f t="shared" si="4"/>
        <v>1</v>
      </c>
      <c r="M87" s="30" t="s">
        <v>26</v>
      </c>
      <c r="N87" s="32">
        <v>156</v>
      </c>
      <c r="O87" s="34" t="s">
        <v>50</v>
      </c>
      <c r="P87" s="32">
        <f t="shared" si="5"/>
        <v>156</v>
      </c>
      <c r="Q87" s="28">
        <f t="shared" si="2"/>
        <v>1</v>
      </c>
      <c r="R87" s="29">
        <v>42180</v>
      </c>
      <c r="S87" s="29">
        <v>42186</v>
      </c>
      <c r="T87" s="30" t="s">
        <v>52</v>
      </c>
    </row>
    <row r="88" spans="2:20" ht="47.25">
      <c r="B88" s="20">
        <f t="shared" si="6"/>
        <v>83</v>
      </c>
      <c r="C88" s="21">
        <v>25710</v>
      </c>
      <c r="D88" s="21" t="s">
        <v>40</v>
      </c>
      <c r="E88" s="22" t="s">
        <v>46</v>
      </c>
      <c r="F88" s="22" t="s">
        <v>47</v>
      </c>
      <c r="G88" s="23" t="s">
        <v>48</v>
      </c>
      <c r="H88" s="25">
        <v>2480</v>
      </c>
      <c r="I88" s="30" t="s">
        <v>241</v>
      </c>
      <c r="J88" s="25">
        <v>733602.79</v>
      </c>
      <c r="K88" s="31">
        <v>0</v>
      </c>
      <c r="L88" s="26">
        <f t="shared" si="4"/>
        <v>0</v>
      </c>
      <c r="M88" s="30" t="s">
        <v>88</v>
      </c>
      <c r="N88" s="32">
        <v>156</v>
      </c>
      <c r="O88" s="34" t="s">
        <v>50</v>
      </c>
      <c r="P88" s="32">
        <f t="shared" si="5"/>
        <v>0</v>
      </c>
      <c r="Q88" s="28">
        <f t="shared" si="2"/>
        <v>0</v>
      </c>
      <c r="R88" s="29">
        <v>42180</v>
      </c>
      <c r="S88" s="29">
        <v>42186</v>
      </c>
      <c r="T88" s="30" t="s">
        <v>242</v>
      </c>
    </row>
    <row r="89" spans="2:20" ht="47.25">
      <c r="B89" s="20">
        <f t="shared" si="6"/>
        <v>84</v>
      </c>
      <c r="C89" s="21">
        <v>25712</v>
      </c>
      <c r="D89" s="21" t="s">
        <v>40</v>
      </c>
      <c r="E89" s="22" t="s">
        <v>46</v>
      </c>
      <c r="F89" s="22" t="s">
        <v>47</v>
      </c>
      <c r="G89" s="23" t="s">
        <v>48</v>
      </c>
      <c r="H89" s="25">
        <v>2480</v>
      </c>
      <c r="I89" s="30" t="s">
        <v>243</v>
      </c>
      <c r="J89" s="25">
        <v>731885.48</v>
      </c>
      <c r="K89" s="31">
        <v>0</v>
      </c>
      <c r="L89" s="26">
        <f t="shared" si="4"/>
        <v>0</v>
      </c>
      <c r="M89" s="30" t="s">
        <v>88</v>
      </c>
      <c r="N89" s="32">
        <v>156</v>
      </c>
      <c r="O89" s="34" t="s">
        <v>50</v>
      </c>
      <c r="P89" s="32">
        <f t="shared" si="5"/>
        <v>0</v>
      </c>
      <c r="Q89" s="28">
        <f t="shared" si="2"/>
        <v>0</v>
      </c>
      <c r="R89" s="29">
        <v>42180</v>
      </c>
      <c r="S89" s="29">
        <v>42186</v>
      </c>
      <c r="T89" s="30" t="s">
        <v>244</v>
      </c>
    </row>
    <row r="90" spans="2:20" ht="47.25">
      <c r="B90" s="20">
        <f t="shared" si="6"/>
        <v>85</v>
      </c>
      <c r="C90" s="21">
        <v>25713</v>
      </c>
      <c r="D90" s="21" t="s">
        <v>40</v>
      </c>
      <c r="E90" s="22" t="s">
        <v>46</v>
      </c>
      <c r="F90" s="22" t="s">
        <v>47</v>
      </c>
      <c r="G90" s="23" t="s">
        <v>48</v>
      </c>
      <c r="H90" s="25">
        <v>2480</v>
      </c>
      <c r="I90" s="30" t="s">
        <v>245</v>
      </c>
      <c r="J90" s="25">
        <v>737909.64</v>
      </c>
      <c r="K90" s="31">
        <v>737909.64</v>
      </c>
      <c r="L90" s="26">
        <f t="shared" si="4"/>
        <v>1</v>
      </c>
      <c r="M90" s="30" t="s">
        <v>26</v>
      </c>
      <c r="N90" s="32">
        <v>156</v>
      </c>
      <c r="O90" s="34" t="s">
        <v>50</v>
      </c>
      <c r="P90" s="32">
        <f t="shared" si="5"/>
        <v>156</v>
      </c>
      <c r="Q90" s="28">
        <f t="shared" si="2"/>
        <v>1</v>
      </c>
      <c r="R90" s="29">
        <v>42180</v>
      </c>
      <c r="S90" s="29">
        <v>42186</v>
      </c>
      <c r="T90" s="30" t="s">
        <v>226</v>
      </c>
    </row>
    <row r="91" spans="2:20" ht="31.5">
      <c r="B91" s="20">
        <f t="shared" si="6"/>
        <v>86</v>
      </c>
      <c r="C91" s="21">
        <v>25714</v>
      </c>
      <c r="D91" s="21" t="s">
        <v>40</v>
      </c>
      <c r="E91" s="22" t="s">
        <v>46</v>
      </c>
      <c r="F91" s="22" t="s">
        <v>47</v>
      </c>
      <c r="G91" s="23" t="s">
        <v>48</v>
      </c>
      <c r="H91" s="25">
        <v>2480</v>
      </c>
      <c r="I91" s="30" t="s">
        <v>246</v>
      </c>
      <c r="J91" s="25">
        <v>729105.94</v>
      </c>
      <c r="K91" s="31">
        <v>0</v>
      </c>
      <c r="L91" s="26">
        <f t="shared" si="4"/>
        <v>0</v>
      </c>
      <c r="M91" s="30" t="s">
        <v>88</v>
      </c>
      <c r="N91" s="32">
        <v>156</v>
      </c>
      <c r="O91" s="34" t="s">
        <v>50</v>
      </c>
      <c r="P91" s="32">
        <f t="shared" si="5"/>
        <v>0</v>
      </c>
      <c r="Q91" s="28">
        <f t="shared" si="2"/>
        <v>0</v>
      </c>
      <c r="R91" s="29">
        <v>42180</v>
      </c>
      <c r="S91" s="29">
        <v>42186</v>
      </c>
      <c r="T91" s="30" t="s">
        <v>216</v>
      </c>
    </row>
    <row r="92" spans="2:20" ht="78.75">
      <c r="B92" s="20">
        <f t="shared" si="6"/>
        <v>87</v>
      </c>
      <c r="C92" s="21">
        <v>25715</v>
      </c>
      <c r="D92" s="21" t="s">
        <v>40</v>
      </c>
      <c r="E92" s="22" t="s">
        <v>46</v>
      </c>
      <c r="F92" s="22" t="s">
        <v>47</v>
      </c>
      <c r="G92" s="23" t="s">
        <v>48</v>
      </c>
      <c r="H92" s="25">
        <v>2480</v>
      </c>
      <c r="I92" s="30" t="s">
        <v>247</v>
      </c>
      <c r="J92" s="25">
        <v>727488.15</v>
      </c>
      <c r="K92" s="31">
        <v>727488.15</v>
      </c>
      <c r="L92" s="26">
        <f t="shared" si="4"/>
        <v>1</v>
      </c>
      <c r="M92" s="30" t="s">
        <v>26</v>
      </c>
      <c r="N92" s="32">
        <v>156</v>
      </c>
      <c r="O92" s="34" t="s">
        <v>50</v>
      </c>
      <c r="P92" s="32">
        <f t="shared" si="5"/>
        <v>156</v>
      </c>
      <c r="Q92" s="28">
        <f t="shared" si="2"/>
        <v>1</v>
      </c>
      <c r="R92" s="29">
        <v>42180</v>
      </c>
      <c r="S92" s="29">
        <v>42186</v>
      </c>
      <c r="T92" s="30" t="s">
        <v>229</v>
      </c>
    </row>
    <row r="93" spans="2:20" ht="47.25">
      <c r="B93" s="20">
        <f t="shared" si="6"/>
        <v>88</v>
      </c>
      <c r="C93" s="21">
        <v>25716</v>
      </c>
      <c r="D93" s="21" t="s">
        <v>40</v>
      </c>
      <c r="E93" s="22" t="s">
        <v>46</v>
      </c>
      <c r="F93" s="22" t="s">
        <v>47</v>
      </c>
      <c r="G93" s="23" t="s">
        <v>48</v>
      </c>
      <c r="H93" s="25">
        <v>2480</v>
      </c>
      <c r="I93" s="30" t="s">
        <v>248</v>
      </c>
      <c r="J93" s="25">
        <v>730640.48</v>
      </c>
      <c r="K93" s="31">
        <v>0</v>
      </c>
      <c r="L93" s="26">
        <f t="shared" si="4"/>
        <v>0</v>
      </c>
      <c r="M93" s="30" t="s">
        <v>88</v>
      </c>
      <c r="N93" s="32">
        <v>156</v>
      </c>
      <c r="O93" s="34" t="s">
        <v>50</v>
      </c>
      <c r="P93" s="32">
        <f t="shared" si="5"/>
        <v>0</v>
      </c>
      <c r="Q93" s="28">
        <f t="shared" si="2"/>
        <v>0</v>
      </c>
      <c r="R93" s="29">
        <v>42180</v>
      </c>
      <c r="S93" s="29">
        <v>42186</v>
      </c>
      <c r="T93" s="30" t="s">
        <v>58</v>
      </c>
    </row>
    <row r="94" spans="2:20" ht="31.5">
      <c r="B94" s="20">
        <f t="shared" si="6"/>
        <v>89</v>
      </c>
      <c r="C94" s="21">
        <v>25717</v>
      </c>
      <c r="D94" s="21" t="s">
        <v>40</v>
      </c>
      <c r="E94" s="22" t="s">
        <v>46</v>
      </c>
      <c r="F94" s="22" t="s">
        <v>47</v>
      </c>
      <c r="G94" s="23" t="s">
        <v>48</v>
      </c>
      <c r="H94" s="25">
        <v>2480</v>
      </c>
      <c r="I94" s="30" t="s">
        <v>249</v>
      </c>
      <c r="J94" s="25">
        <v>739024.35</v>
      </c>
      <c r="K94" s="31">
        <v>0</v>
      </c>
      <c r="L94" s="26">
        <f t="shared" si="4"/>
        <v>0</v>
      </c>
      <c r="M94" s="30" t="s">
        <v>88</v>
      </c>
      <c r="N94" s="32">
        <v>156</v>
      </c>
      <c r="O94" s="34" t="s">
        <v>50</v>
      </c>
      <c r="P94" s="32">
        <f t="shared" si="5"/>
        <v>0</v>
      </c>
      <c r="Q94" s="28">
        <f t="shared" si="2"/>
        <v>0</v>
      </c>
      <c r="R94" s="29">
        <v>42180</v>
      </c>
      <c r="S94" s="29">
        <v>42186</v>
      </c>
      <c r="T94" s="30" t="s">
        <v>250</v>
      </c>
    </row>
    <row r="95" spans="2:20" ht="31.5">
      <c r="B95" s="20">
        <f t="shared" si="6"/>
        <v>90</v>
      </c>
      <c r="C95" s="21">
        <v>25718</v>
      </c>
      <c r="D95" s="21" t="s">
        <v>40</v>
      </c>
      <c r="E95" s="22" t="s">
        <v>46</v>
      </c>
      <c r="F95" s="22" t="s">
        <v>47</v>
      </c>
      <c r="G95" s="23" t="s">
        <v>48</v>
      </c>
      <c r="H95" s="25">
        <v>2480</v>
      </c>
      <c r="I95" s="30" t="s">
        <v>251</v>
      </c>
      <c r="J95" s="25">
        <v>733655.27</v>
      </c>
      <c r="K95" s="31">
        <v>733655.27</v>
      </c>
      <c r="L95" s="26">
        <f t="shared" si="4"/>
        <v>1</v>
      </c>
      <c r="M95" s="30" t="s">
        <v>26</v>
      </c>
      <c r="N95" s="32">
        <v>156</v>
      </c>
      <c r="O95" s="34" t="s">
        <v>50</v>
      </c>
      <c r="P95" s="32">
        <f t="shared" si="5"/>
        <v>156</v>
      </c>
      <c r="Q95" s="28">
        <f t="shared" si="2"/>
        <v>1</v>
      </c>
      <c r="R95" s="29">
        <v>42180</v>
      </c>
      <c r="S95" s="29">
        <v>42186</v>
      </c>
      <c r="T95" s="30" t="s">
        <v>91</v>
      </c>
    </row>
    <row r="96" spans="2:20" ht="78.75">
      <c r="B96" s="20">
        <f t="shared" si="6"/>
        <v>91</v>
      </c>
      <c r="C96" s="21">
        <v>25719</v>
      </c>
      <c r="D96" s="21" t="s">
        <v>40</v>
      </c>
      <c r="E96" s="22" t="s">
        <v>46</v>
      </c>
      <c r="F96" s="22" t="s">
        <v>47</v>
      </c>
      <c r="G96" s="23" t="s">
        <v>48</v>
      </c>
      <c r="H96" s="25">
        <v>2480</v>
      </c>
      <c r="I96" s="30" t="s">
        <v>252</v>
      </c>
      <c r="J96" s="25">
        <v>730671.24</v>
      </c>
      <c r="K96" s="31">
        <v>730671.24</v>
      </c>
      <c r="L96" s="26">
        <f t="shared" si="4"/>
        <v>1</v>
      </c>
      <c r="M96" s="30" t="s">
        <v>26</v>
      </c>
      <c r="N96" s="32">
        <v>156</v>
      </c>
      <c r="O96" s="34" t="s">
        <v>50</v>
      </c>
      <c r="P96" s="32">
        <f t="shared" si="5"/>
        <v>156</v>
      </c>
      <c r="Q96" s="28">
        <f t="shared" si="2"/>
        <v>1</v>
      </c>
      <c r="R96" s="29">
        <v>42180</v>
      </c>
      <c r="S96" s="29">
        <v>42186</v>
      </c>
      <c r="T96" s="30" t="s">
        <v>95</v>
      </c>
    </row>
    <row r="97" spans="2:20" ht="31.5">
      <c r="B97" s="20">
        <f t="shared" si="6"/>
        <v>92</v>
      </c>
      <c r="C97" s="21">
        <v>25720</v>
      </c>
      <c r="D97" s="21" t="s">
        <v>40</v>
      </c>
      <c r="E97" s="22" t="s">
        <v>46</v>
      </c>
      <c r="F97" s="22" t="s">
        <v>47</v>
      </c>
      <c r="G97" s="23" t="s">
        <v>48</v>
      </c>
      <c r="H97" s="25">
        <v>2480</v>
      </c>
      <c r="I97" s="30" t="s">
        <v>253</v>
      </c>
      <c r="J97" s="25">
        <v>730685.72</v>
      </c>
      <c r="K97" s="31">
        <v>0</v>
      </c>
      <c r="L97" s="26">
        <f t="shared" si="4"/>
        <v>0</v>
      </c>
      <c r="M97" s="30" t="s">
        <v>88</v>
      </c>
      <c r="N97" s="32">
        <v>156</v>
      </c>
      <c r="O97" s="34" t="s">
        <v>50</v>
      </c>
      <c r="P97" s="32">
        <f t="shared" si="5"/>
        <v>0</v>
      </c>
      <c r="Q97" s="28">
        <f t="shared" si="2"/>
        <v>0</v>
      </c>
      <c r="R97" s="29">
        <v>42180</v>
      </c>
      <c r="S97" s="29">
        <v>42186</v>
      </c>
      <c r="T97" s="30" t="s">
        <v>62</v>
      </c>
    </row>
    <row r="98" spans="2:20" ht="63">
      <c r="B98" s="20">
        <f t="shared" si="6"/>
        <v>93</v>
      </c>
      <c r="C98" s="21">
        <v>25721</v>
      </c>
      <c r="D98" s="21" t="s">
        <v>40</v>
      </c>
      <c r="E98" s="22" t="s">
        <v>46</v>
      </c>
      <c r="F98" s="22" t="s">
        <v>47</v>
      </c>
      <c r="G98" s="23" t="s">
        <v>48</v>
      </c>
      <c r="H98" s="25">
        <v>2480</v>
      </c>
      <c r="I98" s="30" t="s">
        <v>254</v>
      </c>
      <c r="J98" s="25">
        <v>731896.34</v>
      </c>
      <c r="K98" s="31">
        <v>0</v>
      </c>
      <c r="L98" s="26">
        <f t="shared" si="4"/>
        <v>0</v>
      </c>
      <c r="M98" s="30" t="s">
        <v>88</v>
      </c>
      <c r="N98" s="32">
        <v>156</v>
      </c>
      <c r="O98" s="34" t="s">
        <v>50</v>
      </c>
      <c r="P98" s="32">
        <f t="shared" si="5"/>
        <v>0</v>
      </c>
      <c r="Q98" s="28">
        <f t="shared" si="2"/>
        <v>0</v>
      </c>
      <c r="R98" s="29">
        <v>42180</v>
      </c>
      <c r="S98" s="29">
        <v>42186</v>
      </c>
      <c r="T98" s="30" t="s">
        <v>255</v>
      </c>
    </row>
    <row r="99" spans="2:20" ht="63">
      <c r="B99" s="20">
        <f t="shared" si="6"/>
        <v>94</v>
      </c>
      <c r="C99" s="21">
        <v>25722</v>
      </c>
      <c r="D99" s="21" t="s">
        <v>40</v>
      </c>
      <c r="E99" s="22" t="s">
        <v>46</v>
      </c>
      <c r="F99" s="22" t="s">
        <v>47</v>
      </c>
      <c r="G99" s="23" t="s">
        <v>48</v>
      </c>
      <c r="H99" s="25">
        <v>2480</v>
      </c>
      <c r="I99" s="30" t="s">
        <v>256</v>
      </c>
      <c r="J99" s="25">
        <v>728664.39</v>
      </c>
      <c r="K99" s="31">
        <v>0</v>
      </c>
      <c r="L99" s="26">
        <f t="shared" si="4"/>
        <v>0</v>
      </c>
      <c r="M99" s="30" t="s">
        <v>88</v>
      </c>
      <c r="N99" s="32">
        <v>156</v>
      </c>
      <c r="O99" s="34" t="s">
        <v>50</v>
      </c>
      <c r="P99" s="32">
        <f t="shared" si="5"/>
        <v>0</v>
      </c>
      <c r="Q99" s="28">
        <f t="shared" si="2"/>
        <v>0</v>
      </c>
      <c r="R99" s="29">
        <v>42180</v>
      </c>
      <c r="S99" s="29">
        <v>42186</v>
      </c>
      <c r="T99" s="30" t="s">
        <v>257</v>
      </c>
    </row>
    <row r="100" spans="2:20" ht="31.5">
      <c r="B100" s="20">
        <f t="shared" si="6"/>
        <v>95</v>
      </c>
      <c r="C100" s="21">
        <v>25723</v>
      </c>
      <c r="D100" s="21" t="s">
        <v>40</v>
      </c>
      <c r="E100" s="22" t="s">
        <v>46</v>
      </c>
      <c r="F100" s="22" t="s">
        <v>47</v>
      </c>
      <c r="G100" s="23" t="s">
        <v>48</v>
      </c>
      <c r="H100" s="25">
        <v>2480</v>
      </c>
      <c r="I100" s="30" t="s">
        <v>258</v>
      </c>
      <c r="J100" s="25">
        <v>727964.08</v>
      </c>
      <c r="K100" s="31">
        <v>727964.08</v>
      </c>
      <c r="L100" s="26">
        <f t="shared" si="4"/>
        <v>1</v>
      </c>
      <c r="M100" s="30" t="s">
        <v>26</v>
      </c>
      <c r="N100" s="32">
        <v>156</v>
      </c>
      <c r="O100" s="34" t="s">
        <v>50</v>
      </c>
      <c r="P100" s="32">
        <f t="shared" si="5"/>
        <v>156</v>
      </c>
      <c r="Q100" s="28">
        <f t="shared" si="2"/>
        <v>1</v>
      </c>
      <c r="R100" s="29">
        <v>42180</v>
      </c>
      <c r="S100" s="29">
        <v>42186</v>
      </c>
      <c r="T100" s="30" t="s">
        <v>259</v>
      </c>
    </row>
    <row r="101" spans="2:20" ht="47.25">
      <c r="B101" s="20">
        <f t="shared" si="6"/>
        <v>96</v>
      </c>
      <c r="C101" s="21">
        <v>25725</v>
      </c>
      <c r="D101" s="21" t="s">
        <v>109</v>
      </c>
      <c r="E101" s="22" t="s">
        <v>260</v>
      </c>
      <c r="F101" s="22" t="s">
        <v>261</v>
      </c>
      <c r="G101" s="23" t="s">
        <v>262</v>
      </c>
      <c r="H101" s="25">
        <v>8345</v>
      </c>
      <c r="I101" s="30" t="s">
        <v>263</v>
      </c>
      <c r="J101" s="25">
        <v>625409.39</v>
      </c>
      <c r="K101" s="31">
        <v>625409.39</v>
      </c>
      <c r="L101" s="26">
        <f t="shared" si="4"/>
        <v>1</v>
      </c>
      <c r="M101" s="30" t="s">
        <v>26</v>
      </c>
      <c r="N101" s="32">
        <v>125.44</v>
      </c>
      <c r="O101" s="34" t="s">
        <v>264</v>
      </c>
      <c r="P101" s="32">
        <f t="shared" si="5"/>
        <v>125.44</v>
      </c>
      <c r="Q101" s="28">
        <f t="shared" si="2"/>
        <v>1</v>
      </c>
      <c r="R101" s="29">
        <v>42187</v>
      </c>
      <c r="S101" s="29">
        <v>42188</v>
      </c>
      <c r="T101" s="30" t="s">
        <v>54</v>
      </c>
    </row>
    <row r="102" spans="2:20" ht="31.5">
      <c r="B102" s="20">
        <f t="shared" si="6"/>
        <v>97</v>
      </c>
      <c r="C102" s="21">
        <v>25726</v>
      </c>
      <c r="D102" s="21" t="s">
        <v>40</v>
      </c>
      <c r="E102" s="22" t="s">
        <v>46</v>
      </c>
      <c r="F102" s="22" t="s">
        <v>47</v>
      </c>
      <c r="G102" s="23" t="s">
        <v>48</v>
      </c>
      <c r="H102" s="25">
        <v>2480</v>
      </c>
      <c r="I102" s="30" t="s">
        <v>265</v>
      </c>
      <c r="J102" s="25">
        <v>756789.2</v>
      </c>
      <c r="K102" s="31">
        <v>0</v>
      </c>
      <c r="L102" s="26">
        <f t="shared" si="4"/>
        <v>0</v>
      </c>
      <c r="M102" s="30" t="s">
        <v>88</v>
      </c>
      <c r="N102" s="32">
        <v>156</v>
      </c>
      <c r="O102" s="34" t="s">
        <v>50</v>
      </c>
      <c r="P102" s="32">
        <f t="shared" si="5"/>
        <v>0</v>
      </c>
      <c r="Q102" s="28">
        <f t="shared" si="2"/>
        <v>0</v>
      </c>
      <c r="R102" s="29">
        <v>42213</v>
      </c>
      <c r="S102" s="29">
        <v>42217</v>
      </c>
      <c r="T102" s="30" t="s">
        <v>216</v>
      </c>
    </row>
    <row r="103" spans="2:20" ht="63">
      <c r="B103" s="20">
        <f t="shared" si="6"/>
        <v>98</v>
      </c>
      <c r="C103" s="21">
        <v>25727</v>
      </c>
      <c r="D103" s="21" t="s">
        <v>40</v>
      </c>
      <c r="E103" s="22" t="s">
        <v>46</v>
      </c>
      <c r="F103" s="22" t="s">
        <v>47</v>
      </c>
      <c r="G103" s="23" t="s">
        <v>48</v>
      </c>
      <c r="H103" s="25">
        <v>2480</v>
      </c>
      <c r="I103" s="30" t="s">
        <v>266</v>
      </c>
      <c r="J103" s="25">
        <v>758374.41</v>
      </c>
      <c r="K103" s="31">
        <v>0</v>
      </c>
      <c r="L103" s="26">
        <f t="shared" si="4"/>
        <v>0</v>
      </c>
      <c r="M103" s="30" t="s">
        <v>88</v>
      </c>
      <c r="N103" s="32">
        <v>156</v>
      </c>
      <c r="O103" s="34" t="s">
        <v>50</v>
      </c>
      <c r="P103" s="32">
        <f t="shared" si="5"/>
        <v>0</v>
      </c>
      <c r="Q103" s="28">
        <f t="shared" si="2"/>
        <v>0</v>
      </c>
      <c r="R103" s="29">
        <v>42213</v>
      </c>
      <c r="S103" s="29">
        <v>42217</v>
      </c>
      <c r="T103" s="30" t="s">
        <v>267</v>
      </c>
    </row>
    <row r="104" spans="2:20" ht="31.5">
      <c r="B104" s="20">
        <f t="shared" si="6"/>
        <v>99</v>
      </c>
      <c r="C104" s="21">
        <v>25728</v>
      </c>
      <c r="D104" s="21" t="s">
        <v>40</v>
      </c>
      <c r="E104" s="22" t="s">
        <v>46</v>
      </c>
      <c r="F104" s="22" t="s">
        <v>47</v>
      </c>
      <c r="G104" s="23" t="s">
        <v>48</v>
      </c>
      <c r="H104" s="25">
        <v>2480</v>
      </c>
      <c r="I104" s="30" t="s">
        <v>268</v>
      </c>
      <c r="J104" s="25">
        <v>755996.59</v>
      </c>
      <c r="K104" s="31">
        <v>0</v>
      </c>
      <c r="L104" s="26">
        <f t="shared" si="4"/>
        <v>0</v>
      </c>
      <c r="M104" s="30" t="s">
        <v>88</v>
      </c>
      <c r="N104" s="32">
        <v>156</v>
      </c>
      <c r="O104" s="34" t="s">
        <v>50</v>
      </c>
      <c r="P104" s="32">
        <f t="shared" si="5"/>
        <v>0</v>
      </c>
      <c r="Q104" s="28">
        <f t="shared" si="2"/>
        <v>0</v>
      </c>
      <c r="R104" s="29">
        <v>42213</v>
      </c>
      <c r="S104" s="29">
        <v>42217</v>
      </c>
      <c r="T104" s="30" t="s">
        <v>269</v>
      </c>
    </row>
    <row r="105" spans="2:20" ht="31.5">
      <c r="B105" s="20">
        <f t="shared" si="6"/>
        <v>100</v>
      </c>
      <c r="C105" s="21">
        <v>25729</v>
      </c>
      <c r="D105" s="21" t="s">
        <v>40</v>
      </c>
      <c r="E105" s="22" t="s">
        <v>46</v>
      </c>
      <c r="F105" s="22" t="s">
        <v>47</v>
      </c>
      <c r="G105" s="23" t="s">
        <v>48</v>
      </c>
      <c r="H105" s="25">
        <v>2480</v>
      </c>
      <c r="I105" s="30" t="s">
        <v>270</v>
      </c>
      <c r="J105" s="25">
        <v>747263.46</v>
      </c>
      <c r="K105" s="31">
        <v>0</v>
      </c>
      <c r="L105" s="26">
        <f t="shared" si="4"/>
        <v>0</v>
      </c>
      <c r="M105" s="30" t="s">
        <v>88</v>
      </c>
      <c r="N105" s="32">
        <v>156</v>
      </c>
      <c r="O105" s="34" t="s">
        <v>50</v>
      </c>
      <c r="P105" s="32">
        <f t="shared" si="5"/>
        <v>0</v>
      </c>
      <c r="Q105" s="28">
        <f t="shared" si="2"/>
        <v>0</v>
      </c>
      <c r="R105" s="29">
        <v>42213</v>
      </c>
      <c r="S105" s="29">
        <v>42217</v>
      </c>
      <c r="T105" s="30" t="s">
        <v>91</v>
      </c>
    </row>
    <row r="106" spans="2:20" ht="47.25">
      <c r="B106" s="20">
        <f t="shared" si="6"/>
        <v>101</v>
      </c>
      <c r="C106" s="21">
        <v>25732</v>
      </c>
      <c r="D106" s="21" t="s">
        <v>40</v>
      </c>
      <c r="E106" s="22" t="s">
        <v>46</v>
      </c>
      <c r="F106" s="22" t="s">
        <v>47</v>
      </c>
      <c r="G106" s="23" t="s">
        <v>48</v>
      </c>
      <c r="H106" s="25">
        <v>2480</v>
      </c>
      <c r="I106" s="30" t="s">
        <v>271</v>
      </c>
      <c r="J106" s="25">
        <v>755859.06</v>
      </c>
      <c r="K106" s="31">
        <v>0</v>
      </c>
      <c r="L106" s="26">
        <f t="shared" si="4"/>
        <v>0</v>
      </c>
      <c r="M106" s="30" t="s">
        <v>88</v>
      </c>
      <c r="N106" s="32">
        <v>156</v>
      </c>
      <c r="O106" s="34" t="s">
        <v>50</v>
      </c>
      <c r="P106" s="32">
        <f t="shared" si="5"/>
        <v>0</v>
      </c>
      <c r="Q106" s="28">
        <f t="shared" si="2"/>
        <v>0</v>
      </c>
      <c r="R106" s="29">
        <v>42213</v>
      </c>
      <c r="S106" s="29">
        <v>42217</v>
      </c>
      <c r="T106" s="30" t="s">
        <v>226</v>
      </c>
    </row>
    <row r="107" spans="2:20" ht="47.25">
      <c r="B107" s="20">
        <f t="shared" si="6"/>
        <v>102</v>
      </c>
      <c r="C107" s="21">
        <v>25733</v>
      </c>
      <c r="D107" s="21" t="s">
        <v>40</v>
      </c>
      <c r="E107" s="22" t="s">
        <v>272</v>
      </c>
      <c r="F107" s="22" t="s">
        <v>273</v>
      </c>
      <c r="G107" s="23" t="s">
        <v>274</v>
      </c>
      <c r="H107" s="25">
        <v>1144</v>
      </c>
      <c r="I107" s="30" t="s">
        <v>275</v>
      </c>
      <c r="J107" s="25">
        <v>8482175.84</v>
      </c>
      <c r="K107" s="31">
        <v>0</v>
      </c>
      <c r="L107" s="26">
        <f>K107/J107</f>
        <v>0</v>
      </c>
      <c r="M107" s="30" t="s">
        <v>88</v>
      </c>
      <c r="N107" s="32">
        <v>796.7</v>
      </c>
      <c r="O107" s="34" t="s">
        <v>27</v>
      </c>
      <c r="P107" s="32">
        <f>N107*Q107</f>
        <v>0</v>
      </c>
      <c r="Q107" s="28">
        <f>+L107</f>
        <v>0</v>
      </c>
      <c r="R107" s="29">
        <v>42195</v>
      </c>
      <c r="S107" s="29">
        <v>42198</v>
      </c>
      <c r="T107" s="30" t="s">
        <v>276</v>
      </c>
    </row>
    <row r="108" spans="2:20" ht="47.25">
      <c r="B108" s="20">
        <f t="shared" si="6"/>
        <v>103</v>
      </c>
      <c r="C108" s="21">
        <v>25734</v>
      </c>
      <c r="D108" s="21" t="s">
        <v>40</v>
      </c>
      <c r="E108" s="22" t="s">
        <v>277</v>
      </c>
      <c r="F108" s="22" t="s">
        <v>278</v>
      </c>
      <c r="G108" s="23" t="s">
        <v>279</v>
      </c>
      <c r="H108" s="25">
        <v>500</v>
      </c>
      <c r="I108" s="30" t="s">
        <v>280</v>
      </c>
      <c r="J108" s="25">
        <v>2317173.85</v>
      </c>
      <c r="K108" s="31">
        <v>2317173.85</v>
      </c>
      <c r="L108" s="26">
        <f>K108/J108</f>
        <v>1</v>
      </c>
      <c r="M108" s="30" t="s">
        <v>26</v>
      </c>
      <c r="N108" s="32">
        <v>21953</v>
      </c>
      <c r="O108" s="34" t="s">
        <v>27</v>
      </c>
      <c r="P108" s="32">
        <f>N108*Q108</f>
        <v>21953</v>
      </c>
      <c r="Q108" s="28">
        <f>+L108</f>
        <v>1</v>
      </c>
      <c r="R108" s="29">
        <v>42212</v>
      </c>
      <c r="S108" s="29">
        <v>42213</v>
      </c>
      <c r="T108" s="30" t="s">
        <v>281</v>
      </c>
    </row>
    <row r="109" spans="2:20" ht="110.25">
      <c r="B109" s="20">
        <f t="shared" si="6"/>
        <v>104</v>
      </c>
      <c r="C109" s="21">
        <v>25735</v>
      </c>
      <c r="D109" s="21" t="s">
        <v>40</v>
      </c>
      <c r="E109" s="22" t="s">
        <v>277</v>
      </c>
      <c r="F109" s="22" t="s">
        <v>282</v>
      </c>
      <c r="G109" s="23" t="s">
        <v>283</v>
      </c>
      <c r="H109" s="25">
        <v>1500</v>
      </c>
      <c r="I109" s="30" t="s">
        <v>284</v>
      </c>
      <c r="J109" s="25">
        <v>1730239.97</v>
      </c>
      <c r="K109" s="31">
        <v>1730239.97</v>
      </c>
      <c r="L109" s="26">
        <f>K109/J109</f>
        <v>1</v>
      </c>
      <c r="M109" s="30" t="s">
        <v>26</v>
      </c>
      <c r="N109" s="32">
        <v>47437</v>
      </c>
      <c r="O109" s="34" t="s">
        <v>27</v>
      </c>
      <c r="P109" s="32">
        <f>N109*Q109</f>
        <v>47437</v>
      </c>
      <c r="Q109" s="28">
        <f>+L109</f>
        <v>1</v>
      </c>
      <c r="R109" s="29">
        <v>42212</v>
      </c>
      <c r="S109" s="29">
        <v>42213</v>
      </c>
      <c r="T109" s="30" t="s">
        <v>285</v>
      </c>
    </row>
    <row r="110" spans="2:20" ht="47.25">
      <c r="B110" s="20">
        <f t="shared" si="6"/>
        <v>105</v>
      </c>
      <c r="C110" s="21">
        <v>25737</v>
      </c>
      <c r="D110" s="21" t="s">
        <v>40</v>
      </c>
      <c r="E110" s="22" t="s">
        <v>46</v>
      </c>
      <c r="F110" s="22" t="s">
        <v>47</v>
      </c>
      <c r="G110" s="23" t="s">
        <v>48</v>
      </c>
      <c r="H110" s="25">
        <v>2480</v>
      </c>
      <c r="I110" s="30" t="s">
        <v>286</v>
      </c>
      <c r="J110" s="25">
        <v>737848.11</v>
      </c>
      <c r="K110" s="31">
        <v>0</v>
      </c>
      <c r="L110" s="26">
        <f>K110/J110</f>
        <v>0</v>
      </c>
      <c r="M110" s="30" t="s">
        <v>88</v>
      </c>
      <c r="N110" s="32">
        <v>156</v>
      </c>
      <c r="O110" s="34" t="s">
        <v>50</v>
      </c>
      <c r="P110" s="32">
        <f>N110*Q110</f>
        <v>0</v>
      </c>
      <c r="Q110" s="28">
        <f>+L110</f>
        <v>0</v>
      </c>
      <c r="R110" s="29">
        <v>42213</v>
      </c>
      <c r="S110" s="29">
        <v>42217</v>
      </c>
      <c r="T110" s="30" t="s">
        <v>114</v>
      </c>
    </row>
    <row r="111" spans="2:20" ht="78.75">
      <c r="B111" s="20">
        <f t="shared" si="6"/>
        <v>106</v>
      </c>
      <c r="C111" s="21">
        <v>30628</v>
      </c>
      <c r="D111" s="21" t="s">
        <v>287</v>
      </c>
      <c r="E111" s="22" t="s">
        <v>288</v>
      </c>
      <c r="F111" s="22" t="s">
        <v>289</v>
      </c>
      <c r="G111" s="23" t="s">
        <v>117</v>
      </c>
      <c r="H111" s="25">
        <v>14590</v>
      </c>
      <c r="I111" s="30" t="s">
        <v>290</v>
      </c>
      <c r="J111" s="25">
        <v>1931541.89</v>
      </c>
      <c r="K111" s="31">
        <f>VLOOKUP(C111,'[1]Base'!C25:K175,9,0)</f>
        <v>1928420.4500000002</v>
      </c>
      <c r="L111" s="26">
        <f t="shared" si="4"/>
        <v>0.9983839646366667</v>
      </c>
      <c r="M111" s="30" t="s">
        <v>26</v>
      </c>
      <c r="N111" s="32">
        <v>722</v>
      </c>
      <c r="O111" s="34" t="s">
        <v>291</v>
      </c>
      <c r="P111" s="32">
        <f t="shared" si="5"/>
        <v>720.8332224676733</v>
      </c>
      <c r="Q111" s="28">
        <f t="shared" si="2"/>
        <v>0.9983839646366667</v>
      </c>
      <c r="R111" s="29">
        <v>42066</v>
      </c>
      <c r="S111" s="29">
        <v>42067</v>
      </c>
      <c r="T111" s="30" t="s">
        <v>292</v>
      </c>
    </row>
    <row r="112" spans="2:20" ht="141.75">
      <c r="B112" s="20">
        <f t="shared" si="6"/>
        <v>107</v>
      </c>
      <c r="C112" s="21">
        <v>30629</v>
      </c>
      <c r="D112" s="21" t="s">
        <v>287</v>
      </c>
      <c r="E112" s="22" t="s">
        <v>293</v>
      </c>
      <c r="F112" s="22" t="s">
        <v>294</v>
      </c>
      <c r="G112" s="23" t="s">
        <v>295</v>
      </c>
      <c r="H112" s="25">
        <v>1797</v>
      </c>
      <c r="I112" s="30" t="s">
        <v>296</v>
      </c>
      <c r="J112" s="25">
        <v>2951540.41</v>
      </c>
      <c r="K112" s="31">
        <v>2671876.29</v>
      </c>
      <c r="L112" s="26">
        <f t="shared" si="4"/>
        <v>0.9052480802727685</v>
      </c>
      <c r="M112" s="30" t="s">
        <v>88</v>
      </c>
      <c r="N112" s="32">
        <v>4</v>
      </c>
      <c r="O112" s="34" t="s">
        <v>297</v>
      </c>
      <c r="P112" s="32">
        <f>N112*Q112</f>
        <v>3.620992321091074</v>
      </c>
      <c r="Q112" s="28">
        <f>+L112</f>
        <v>0.9052480802727685</v>
      </c>
      <c r="R112" s="29">
        <v>42164</v>
      </c>
      <c r="S112" s="29">
        <v>42164</v>
      </c>
      <c r="T112" s="30" t="s">
        <v>298</v>
      </c>
    </row>
    <row r="113" spans="2:20" ht="78.75">
      <c r="B113" s="20">
        <f t="shared" si="6"/>
        <v>108</v>
      </c>
      <c r="C113" s="21">
        <v>30630</v>
      </c>
      <c r="D113" s="21" t="s">
        <v>287</v>
      </c>
      <c r="E113" s="22" t="s">
        <v>299</v>
      </c>
      <c r="F113" s="22" t="s">
        <v>300</v>
      </c>
      <c r="G113" s="23" t="s">
        <v>301</v>
      </c>
      <c r="H113" s="25">
        <v>460</v>
      </c>
      <c r="I113" s="30" t="s">
        <v>302</v>
      </c>
      <c r="J113" s="25">
        <v>1478905.91</v>
      </c>
      <c r="K113" s="31">
        <v>683007.61</v>
      </c>
      <c r="L113" s="26">
        <f t="shared" si="4"/>
        <v>0.4618330384520541</v>
      </c>
      <c r="M113" s="30" t="s">
        <v>88</v>
      </c>
      <c r="N113" s="32">
        <v>2</v>
      </c>
      <c r="O113" s="34" t="s">
        <v>297</v>
      </c>
      <c r="P113" s="32">
        <f>N113*Q113</f>
        <v>0.9236660769041082</v>
      </c>
      <c r="Q113" s="28">
        <f>+L113</f>
        <v>0.4618330384520541</v>
      </c>
      <c r="R113" s="29">
        <v>42165</v>
      </c>
      <c r="S113" s="29">
        <v>42165</v>
      </c>
      <c r="T113" s="30" t="s">
        <v>106</v>
      </c>
    </row>
    <row r="114" spans="2:20" ht="126">
      <c r="B114" s="20">
        <f t="shared" si="6"/>
        <v>109</v>
      </c>
      <c r="C114" s="21">
        <v>30631</v>
      </c>
      <c r="D114" s="21" t="s">
        <v>287</v>
      </c>
      <c r="E114" s="22" t="s">
        <v>303</v>
      </c>
      <c r="F114" s="22" t="s">
        <v>304</v>
      </c>
      <c r="G114" s="23" t="s">
        <v>305</v>
      </c>
      <c r="H114" s="25">
        <v>1634</v>
      </c>
      <c r="I114" s="30" t="s">
        <v>306</v>
      </c>
      <c r="J114" s="25">
        <v>2956051.44</v>
      </c>
      <c r="K114" s="31">
        <v>1211129.03</v>
      </c>
      <c r="L114" s="26">
        <f t="shared" si="4"/>
        <v>0.4097117572487169</v>
      </c>
      <c r="M114" s="30" t="s">
        <v>88</v>
      </c>
      <c r="N114" s="32">
        <v>4</v>
      </c>
      <c r="O114" s="34" t="s">
        <v>297</v>
      </c>
      <c r="P114" s="32">
        <f>N114*Q114</f>
        <v>1.6388470289948676</v>
      </c>
      <c r="Q114" s="28">
        <f>+L114</f>
        <v>0.4097117572487169</v>
      </c>
      <c r="R114" s="29">
        <v>42166</v>
      </c>
      <c r="S114" s="29">
        <v>42166</v>
      </c>
      <c r="T114" s="30" t="s">
        <v>307</v>
      </c>
    </row>
    <row r="115" spans="2:20" ht="47.25">
      <c r="B115" s="20">
        <f t="shared" si="6"/>
        <v>110</v>
      </c>
      <c r="C115" s="21">
        <v>40389</v>
      </c>
      <c r="D115" s="21" t="s">
        <v>308</v>
      </c>
      <c r="E115" s="22" t="s">
        <v>309</v>
      </c>
      <c r="F115" s="22" t="s">
        <v>310</v>
      </c>
      <c r="G115" s="23" t="s">
        <v>311</v>
      </c>
      <c r="H115" s="25">
        <v>12252</v>
      </c>
      <c r="I115" s="21" t="s">
        <v>312</v>
      </c>
      <c r="J115" s="25">
        <v>64817675.74</v>
      </c>
      <c r="K115" s="31">
        <v>64817674.620000005</v>
      </c>
      <c r="L115" s="26">
        <f t="shared" si="4"/>
        <v>0.9999999827207627</v>
      </c>
      <c r="M115" s="30" t="s">
        <v>26</v>
      </c>
      <c r="N115" s="32">
        <v>36083.46</v>
      </c>
      <c r="O115" s="34" t="s">
        <v>27</v>
      </c>
      <c r="P115" s="32">
        <f t="shared" si="5"/>
        <v>36083.459376505336</v>
      </c>
      <c r="Q115" s="28">
        <f aca="true" t="shared" si="7" ref="Q115:Q154">+L115</f>
        <v>0.9999999827207627</v>
      </c>
      <c r="R115" s="29">
        <v>41836</v>
      </c>
      <c r="S115" s="29">
        <v>41838</v>
      </c>
      <c r="T115" s="30" t="s">
        <v>313</v>
      </c>
    </row>
    <row r="116" spans="2:20" ht="47.25">
      <c r="B116" s="20">
        <f t="shared" si="6"/>
        <v>111</v>
      </c>
      <c r="C116" s="21">
        <v>40413</v>
      </c>
      <c r="D116" s="21" t="s">
        <v>314</v>
      </c>
      <c r="E116" s="22" t="s">
        <v>315</v>
      </c>
      <c r="F116" s="22" t="s">
        <v>316</v>
      </c>
      <c r="G116" s="23" t="s">
        <v>317</v>
      </c>
      <c r="H116" s="25">
        <v>140</v>
      </c>
      <c r="I116" s="21" t="s">
        <v>318</v>
      </c>
      <c r="J116" s="25">
        <v>317924.34</v>
      </c>
      <c r="K116" s="31">
        <v>317924.34</v>
      </c>
      <c r="L116" s="26">
        <f t="shared" si="4"/>
        <v>1</v>
      </c>
      <c r="M116" s="30" t="s">
        <v>26</v>
      </c>
      <c r="N116" s="32">
        <v>264.2</v>
      </c>
      <c r="O116" s="34" t="s">
        <v>291</v>
      </c>
      <c r="P116" s="32">
        <f t="shared" si="5"/>
        <v>264.2</v>
      </c>
      <c r="Q116" s="28">
        <f t="shared" si="7"/>
        <v>1</v>
      </c>
      <c r="R116" s="29">
        <v>42011</v>
      </c>
      <c r="S116" s="29">
        <v>42012</v>
      </c>
      <c r="T116" s="30" t="s">
        <v>319</v>
      </c>
    </row>
    <row r="117" spans="2:20" ht="47.25">
      <c r="B117" s="20">
        <f t="shared" si="6"/>
        <v>112</v>
      </c>
      <c r="C117" s="21">
        <v>40414</v>
      </c>
      <c r="D117" s="21" t="s">
        <v>314</v>
      </c>
      <c r="E117" s="22" t="s">
        <v>320</v>
      </c>
      <c r="F117" s="22" t="s">
        <v>321</v>
      </c>
      <c r="G117" s="23" t="s">
        <v>317</v>
      </c>
      <c r="H117" s="25">
        <v>140</v>
      </c>
      <c r="I117" s="21" t="s">
        <v>322</v>
      </c>
      <c r="J117" s="25">
        <v>205445.49</v>
      </c>
      <c r="K117" s="31">
        <v>240903.99</v>
      </c>
      <c r="L117" s="26">
        <f t="shared" si="4"/>
        <v>1.1725932265536712</v>
      </c>
      <c r="M117" s="30" t="s">
        <v>26</v>
      </c>
      <c r="N117" s="32">
        <v>357.81</v>
      </c>
      <c r="O117" s="34" t="s">
        <v>291</v>
      </c>
      <c r="P117" s="32">
        <f t="shared" si="5"/>
        <v>419.56558239316905</v>
      </c>
      <c r="Q117" s="28">
        <f t="shared" si="7"/>
        <v>1.1725932265536712</v>
      </c>
      <c r="R117" s="29">
        <v>42011</v>
      </c>
      <c r="S117" s="29">
        <v>42012</v>
      </c>
      <c r="T117" s="30" t="s">
        <v>319</v>
      </c>
    </row>
    <row r="118" spans="2:20" ht="63">
      <c r="B118" s="20">
        <f t="shared" si="6"/>
        <v>113</v>
      </c>
      <c r="C118" s="21">
        <v>40415</v>
      </c>
      <c r="D118" s="21" t="s">
        <v>323</v>
      </c>
      <c r="E118" s="22" t="s">
        <v>324</v>
      </c>
      <c r="F118" s="22" t="s">
        <v>325</v>
      </c>
      <c r="G118" s="23" t="s">
        <v>326</v>
      </c>
      <c r="H118" s="25">
        <v>26235</v>
      </c>
      <c r="I118" s="21" t="s">
        <v>327</v>
      </c>
      <c r="J118" s="25">
        <v>10649350.59</v>
      </c>
      <c r="K118" s="31">
        <v>10769510.21</v>
      </c>
      <c r="L118" s="26">
        <f t="shared" si="4"/>
        <v>1.0112832814531276</v>
      </c>
      <c r="M118" s="30" t="s">
        <v>26</v>
      </c>
      <c r="N118" s="32">
        <v>20036.47</v>
      </c>
      <c r="O118" s="34" t="s">
        <v>27</v>
      </c>
      <c r="P118" s="32">
        <f t="shared" si="5"/>
        <v>20262.54713033715</v>
      </c>
      <c r="Q118" s="28">
        <f t="shared" si="7"/>
        <v>1.0112832814531276</v>
      </c>
      <c r="R118" s="29">
        <v>42024</v>
      </c>
      <c r="S118" s="29">
        <v>42025</v>
      </c>
      <c r="T118" s="30" t="s">
        <v>328</v>
      </c>
    </row>
    <row r="119" spans="2:20" ht="47.25">
      <c r="B119" s="20">
        <f t="shared" si="6"/>
        <v>114</v>
      </c>
      <c r="C119" s="21">
        <v>40416</v>
      </c>
      <c r="D119" s="21" t="s">
        <v>329</v>
      </c>
      <c r="E119" s="22" t="s">
        <v>330</v>
      </c>
      <c r="F119" s="22" t="s">
        <v>331</v>
      </c>
      <c r="G119" s="23" t="s">
        <v>332</v>
      </c>
      <c r="H119" s="25">
        <v>39</v>
      </c>
      <c r="I119" s="21" t="s">
        <v>333</v>
      </c>
      <c r="J119" s="25">
        <v>187914.7</v>
      </c>
      <c r="K119" s="31">
        <f>VLOOKUP(C119,'[1]Base'!C23:K175,9,0)</f>
        <v>187811.47</v>
      </c>
      <c r="L119" s="26">
        <f t="shared" si="4"/>
        <v>0.9994506550046377</v>
      </c>
      <c r="M119" s="30" t="s">
        <v>26</v>
      </c>
      <c r="N119" s="32">
        <v>309.38</v>
      </c>
      <c r="O119" s="34" t="s">
        <v>291</v>
      </c>
      <c r="P119" s="32">
        <f t="shared" si="5"/>
        <v>309.2100436453348</v>
      </c>
      <c r="Q119" s="28">
        <f t="shared" si="7"/>
        <v>0.9994506550046377</v>
      </c>
      <c r="R119" s="29">
        <v>42061</v>
      </c>
      <c r="S119" s="29">
        <v>42062</v>
      </c>
      <c r="T119" s="30" t="s">
        <v>334</v>
      </c>
    </row>
    <row r="120" spans="2:20" ht="47.25">
      <c r="B120" s="20">
        <f t="shared" si="6"/>
        <v>115</v>
      </c>
      <c r="C120" s="21">
        <v>40417</v>
      </c>
      <c r="D120" s="21" t="s">
        <v>329</v>
      </c>
      <c r="E120" s="22" t="s">
        <v>330</v>
      </c>
      <c r="F120" s="22" t="s">
        <v>335</v>
      </c>
      <c r="G120" s="23" t="s">
        <v>336</v>
      </c>
      <c r="H120" s="25">
        <v>40</v>
      </c>
      <c r="I120" s="21" t="s">
        <v>337</v>
      </c>
      <c r="J120" s="25">
        <v>223962.87</v>
      </c>
      <c r="K120" s="31">
        <f>VLOOKUP(C120,'[1]Base'!C24:K176,9,0)</f>
        <v>223962.09</v>
      </c>
      <c r="L120" s="26">
        <f t="shared" si="4"/>
        <v>0.999996517279851</v>
      </c>
      <c r="M120" s="30" t="s">
        <v>26</v>
      </c>
      <c r="N120" s="32">
        <v>208.56</v>
      </c>
      <c r="O120" s="34" t="s">
        <v>291</v>
      </c>
      <c r="P120" s="32">
        <f t="shared" si="5"/>
        <v>208.55927364388572</v>
      </c>
      <c r="Q120" s="28">
        <f t="shared" si="7"/>
        <v>0.999996517279851</v>
      </c>
      <c r="R120" s="29">
        <v>42061</v>
      </c>
      <c r="S120" s="29">
        <v>42062</v>
      </c>
      <c r="T120" s="30" t="s">
        <v>319</v>
      </c>
    </row>
    <row r="121" spans="2:20" ht="63">
      <c r="B121" s="20">
        <f aca="true" t="shared" si="8" ref="B121:B154">+B120+1</f>
        <v>116</v>
      </c>
      <c r="C121" s="21">
        <v>50265</v>
      </c>
      <c r="D121" s="21" t="s">
        <v>338</v>
      </c>
      <c r="E121" s="22" t="s">
        <v>339</v>
      </c>
      <c r="F121" s="22" t="s">
        <v>340</v>
      </c>
      <c r="G121" s="23" t="s">
        <v>48</v>
      </c>
      <c r="H121" s="25">
        <v>1434062</v>
      </c>
      <c r="I121" s="21" t="s">
        <v>341</v>
      </c>
      <c r="J121" s="25">
        <v>4685342.25</v>
      </c>
      <c r="K121" s="25">
        <v>4675581.819999999</v>
      </c>
      <c r="L121" s="26">
        <f t="shared" si="4"/>
        <v>0.9979168160020753</v>
      </c>
      <c r="M121" s="30" t="s">
        <v>26</v>
      </c>
      <c r="N121" s="32">
        <v>101271.23</v>
      </c>
      <c r="O121" s="34" t="s">
        <v>27</v>
      </c>
      <c r="P121" s="32">
        <f t="shared" si="5"/>
        <v>101060.26339421383</v>
      </c>
      <c r="Q121" s="28">
        <f t="shared" si="7"/>
        <v>0.9979168160020753</v>
      </c>
      <c r="R121" s="29">
        <v>41988</v>
      </c>
      <c r="S121" s="29">
        <v>41703</v>
      </c>
      <c r="T121" s="30" t="s">
        <v>342</v>
      </c>
    </row>
    <row r="122" spans="2:20" ht="94.5">
      <c r="B122" s="20">
        <f t="shared" si="8"/>
        <v>117</v>
      </c>
      <c r="C122" s="21">
        <v>60431</v>
      </c>
      <c r="D122" s="21" t="s">
        <v>343</v>
      </c>
      <c r="E122" s="22" t="s">
        <v>344</v>
      </c>
      <c r="F122" s="22" t="s">
        <v>345</v>
      </c>
      <c r="G122" s="23" t="s">
        <v>346</v>
      </c>
      <c r="H122" s="25">
        <v>9943</v>
      </c>
      <c r="I122" s="21" t="s">
        <v>347</v>
      </c>
      <c r="J122" s="31">
        <v>34972319.88</v>
      </c>
      <c r="K122" s="31">
        <v>34972319.88</v>
      </c>
      <c r="L122" s="26">
        <f t="shared" si="4"/>
        <v>1</v>
      </c>
      <c r="M122" s="30" t="s">
        <v>26</v>
      </c>
      <c r="N122" s="32">
        <v>86012.59</v>
      </c>
      <c r="O122" s="34" t="s">
        <v>27</v>
      </c>
      <c r="P122" s="32">
        <f t="shared" si="5"/>
        <v>86012.59</v>
      </c>
      <c r="Q122" s="28">
        <f t="shared" si="7"/>
        <v>1</v>
      </c>
      <c r="R122" s="33">
        <v>42004</v>
      </c>
      <c r="S122" s="33">
        <v>42009</v>
      </c>
      <c r="T122" s="34" t="s">
        <v>348</v>
      </c>
    </row>
    <row r="123" spans="2:20" ht="31.5">
      <c r="B123" s="20">
        <f t="shared" si="8"/>
        <v>118</v>
      </c>
      <c r="C123" s="21">
        <v>70012</v>
      </c>
      <c r="D123" s="21" t="s">
        <v>349</v>
      </c>
      <c r="E123" s="22" t="s">
        <v>350</v>
      </c>
      <c r="F123" s="22" t="s">
        <v>351</v>
      </c>
      <c r="G123" s="23" t="s">
        <v>352</v>
      </c>
      <c r="H123" s="25">
        <v>182000</v>
      </c>
      <c r="I123" s="21" t="s">
        <v>353</v>
      </c>
      <c r="J123" s="25">
        <v>8972418.17</v>
      </c>
      <c r="K123" s="31">
        <v>7428691.77</v>
      </c>
      <c r="L123" s="26">
        <v>1</v>
      </c>
      <c r="M123" s="30" t="s">
        <v>26</v>
      </c>
      <c r="N123" s="32">
        <v>1442.1</v>
      </c>
      <c r="O123" s="34" t="s">
        <v>27</v>
      </c>
      <c r="P123" s="32">
        <f t="shared" si="5"/>
        <v>1442.1</v>
      </c>
      <c r="Q123" s="28">
        <f t="shared" si="7"/>
        <v>1</v>
      </c>
      <c r="R123" s="29">
        <v>41785</v>
      </c>
      <c r="S123" s="29">
        <v>41787</v>
      </c>
      <c r="T123" s="30" t="s">
        <v>354</v>
      </c>
    </row>
    <row r="124" spans="2:20" ht="141.75">
      <c r="B124" s="20">
        <f t="shared" si="8"/>
        <v>119</v>
      </c>
      <c r="C124" s="21">
        <v>70022</v>
      </c>
      <c r="D124" s="21" t="s">
        <v>355</v>
      </c>
      <c r="E124" s="22" t="s">
        <v>356</v>
      </c>
      <c r="F124" s="22" t="s">
        <v>357</v>
      </c>
      <c r="G124" s="23" t="s">
        <v>358</v>
      </c>
      <c r="H124" s="25">
        <v>4311</v>
      </c>
      <c r="I124" s="21" t="s">
        <v>359</v>
      </c>
      <c r="J124" s="31">
        <v>464466.29</v>
      </c>
      <c r="K124" s="31">
        <v>464466.29</v>
      </c>
      <c r="L124" s="26">
        <f t="shared" si="4"/>
        <v>1</v>
      </c>
      <c r="M124" s="30" t="s">
        <v>26</v>
      </c>
      <c r="N124" s="32">
        <v>2981.75</v>
      </c>
      <c r="O124" s="34" t="s">
        <v>27</v>
      </c>
      <c r="P124" s="32">
        <f t="shared" si="5"/>
        <v>2981.75</v>
      </c>
      <c r="Q124" s="28">
        <f t="shared" si="7"/>
        <v>1</v>
      </c>
      <c r="R124" s="29">
        <v>41929</v>
      </c>
      <c r="S124" s="29">
        <v>41932</v>
      </c>
      <c r="T124" s="30" t="s">
        <v>360</v>
      </c>
    </row>
    <row r="125" spans="2:20" ht="189">
      <c r="B125" s="20">
        <f t="shared" si="8"/>
        <v>120</v>
      </c>
      <c r="C125" s="21">
        <v>70023</v>
      </c>
      <c r="D125" s="21" t="s">
        <v>361</v>
      </c>
      <c r="E125" s="22" t="s">
        <v>362</v>
      </c>
      <c r="F125" s="22" t="s">
        <v>363</v>
      </c>
      <c r="G125" s="23" t="s">
        <v>364</v>
      </c>
      <c r="H125" s="25">
        <v>35000</v>
      </c>
      <c r="I125" s="21" t="s">
        <v>365</v>
      </c>
      <c r="J125" s="25">
        <v>19471314.29</v>
      </c>
      <c r="K125" s="31">
        <v>19282002.12</v>
      </c>
      <c r="L125" s="26">
        <f t="shared" si="4"/>
        <v>0.9902773810139142</v>
      </c>
      <c r="M125" s="30" t="s">
        <v>88</v>
      </c>
      <c r="N125" s="32">
        <v>27038.32</v>
      </c>
      <c r="O125" s="34" t="s">
        <v>27</v>
      </c>
      <c r="P125" s="32">
        <f t="shared" si="5"/>
        <v>26775.436716616136</v>
      </c>
      <c r="Q125" s="28">
        <f t="shared" si="7"/>
        <v>0.9902773810139142</v>
      </c>
      <c r="R125" s="29">
        <v>41939</v>
      </c>
      <c r="S125" s="29">
        <v>41941</v>
      </c>
      <c r="T125" s="30" t="s">
        <v>366</v>
      </c>
    </row>
    <row r="126" spans="2:20" ht="63">
      <c r="B126" s="20">
        <f t="shared" si="8"/>
        <v>121</v>
      </c>
      <c r="C126" s="21">
        <v>70029</v>
      </c>
      <c r="D126" s="21" t="s">
        <v>367</v>
      </c>
      <c r="E126" s="22" t="s">
        <v>368</v>
      </c>
      <c r="F126" s="22" t="s">
        <v>369</v>
      </c>
      <c r="G126" s="23" t="s">
        <v>370</v>
      </c>
      <c r="H126" s="25">
        <v>2872</v>
      </c>
      <c r="I126" s="21" t="s">
        <v>371</v>
      </c>
      <c r="J126" s="25">
        <v>1897563.44</v>
      </c>
      <c r="K126" s="31">
        <v>3295754.93</v>
      </c>
      <c r="L126" s="26">
        <v>1</v>
      </c>
      <c r="M126" s="30" t="s">
        <v>26</v>
      </c>
      <c r="N126" s="32">
        <v>4542.95</v>
      </c>
      <c r="O126" s="34" t="s">
        <v>291</v>
      </c>
      <c r="P126" s="32">
        <f t="shared" si="5"/>
        <v>4542.95</v>
      </c>
      <c r="Q126" s="28">
        <f t="shared" si="7"/>
        <v>1</v>
      </c>
      <c r="R126" s="29">
        <v>41991</v>
      </c>
      <c r="S126" s="29">
        <v>41992</v>
      </c>
      <c r="T126" s="30" t="s">
        <v>372</v>
      </c>
    </row>
    <row r="127" spans="2:20" ht="94.5">
      <c r="B127" s="20">
        <f t="shared" si="8"/>
        <v>122</v>
      </c>
      <c r="C127" s="21">
        <v>70030</v>
      </c>
      <c r="D127" s="21" t="s">
        <v>373</v>
      </c>
      <c r="E127" s="22" t="s">
        <v>374</v>
      </c>
      <c r="F127" s="22" t="s">
        <v>375</v>
      </c>
      <c r="G127" s="23" t="s">
        <v>376</v>
      </c>
      <c r="H127" s="25">
        <v>1500</v>
      </c>
      <c r="I127" s="21" t="s">
        <v>377</v>
      </c>
      <c r="J127" s="25">
        <v>688392.5</v>
      </c>
      <c r="K127" s="31">
        <v>688392.5</v>
      </c>
      <c r="L127" s="26">
        <f t="shared" si="4"/>
        <v>1</v>
      </c>
      <c r="M127" s="30" t="s">
        <v>26</v>
      </c>
      <c r="N127" s="32">
        <v>660</v>
      </c>
      <c r="O127" s="34" t="s">
        <v>27</v>
      </c>
      <c r="P127" s="32">
        <f t="shared" si="5"/>
        <v>660</v>
      </c>
      <c r="Q127" s="28">
        <f t="shared" si="7"/>
        <v>1</v>
      </c>
      <c r="R127" s="29">
        <v>41991</v>
      </c>
      <c r="S127" s="29">
        <v>41992</v>
      </c>
      <c r="T127" s="30" t="s">
        <v>378</v>
      </c>
    </row>
    <row r="128" spans="2:20" ht="63">
      <c r="B128" s="20">
        <f t="shared" si="8"/>
        <v>123</v>
      </c>
      <c r="C128" s="21">
        <v>70031</v>
      </c>
      <c r="D128" s="21" t="s">
        <v>379</v>
      </c>
      <c r="E128" s="22" t="s">
        <v>380</v>
      </c>
      <c r="F128" s="22" t="s">
        <v>381</v>
      </c>
      <c r="G128" s="23" t="s">
        <v>382</v>
      </c>
      <c r="H128" s="25">
        <v>6755</v>
      </c>
      <c r="I128" s="21" t="s">
        <v>383</v>
      </c>
      <c r="J128" s="25">
        <v>9650529.26</v>
      </c>
      <c r="K128" s="31">
        <v>0</v>
      </c>
      <c r="L128" s="26">
        <f t="shared" si="4"/>
        <v>0</v>
      </c>
      <c r="M128" s="30" t="s">
        <v>88</v>
      </c>
      <c r="N128" s="32">
        <v>1</v>
      </c>
      <c r="O128" s="34" t="s">
        <v>384</v>
      </c>
      <c r="P128" s="32">
        <f t="shared" si="5"/>
        <v>0</v>
      </c>
      <c r="Q128" s="28">
        <f t="shared" si="7"/>
        <v>0</v>
      </c>
      <c r="R128" s="29">
        <v>42002</v>
      </c>
      <c r="S128" s="29">
        <v>42003</v>
      </c>
      <c r="T128" s="30" t="s">
        <v>385</v>
      </c>
    </row>
    <row r="129" spans="2:20" ht="47.25">
      <c r="B129" s="20">
        <f t="shared" si="8"/>
        <v>124</v>
      </c>
      <c r="C129" s="21">
        <v>70032</v>
      </c>
      <c r="D129" s="21" t="s">
        <v>386</v>
      </c>
      <c r="E129" s="22" t="s">
        <v>387</v>
      </c>
      <c r="F129" s="22" t="s">
        <v>388</v>
      </c>
      <c r="G129" s="23" t="s">
        <v>389</v>
      </c>
      <c r="H129" s="25">
        <v>3630</v>
      </c>
      <c r="I129" s="21" t="s">
        <v>390</v>
      </c>
      <c r="J129" s="25">
        <v>20490091.73</v>
      </c>
      <c r="K129" s="31">
        <v>14287101.44</v>
      </c>
      <c r="L129" s="26">
        <f t="shared" si="4"/>
        <v>0.6972687886546616</v>
      </c>
      <c r="M129" s="30" t="s">
        <v>88</v>
      </c>
      <c r="N129" s="32">
        <v>9745</v>
      </c>
      <c r="O129" s="34" t="s">
        <v>27</v>
      </c>
      <c r="P129" s="32">
        <f t="shared" si="5"/>
        <v>6794.884345439677</v>
      </c>
      <c r="Q129" s="28">
        <f t="shared" si="7"/>
        <v>0.6972687886546616</v>
      </c>
      <c r="R129" s="29">
        <v>42004</v>
      </c>
      <c r="S129" s="29">
        <v>42006</v>
      </c>
      <c r="T129" s="30" t="s">
        <v>391</v>
      </c>
    </row>
    <row r="130" spans="2:20" ht="47.25">
      <c r="B130" s="20">
        <f t="shared" si="8"/>
        <v>125</v>
      </c>
      <c r="C130" s="21">
        <v>70033</v>
      </c>
      <c r="D130" s="21" t="s">
        <v>379</v>
      </c>
      <c r="E130" s="22" t="s">
        <v>392</v>
      </c>
      <c r="F130" s="22" t="s">
        <v>393</v>
      </c>
      <c r="G130" s="23" t="s">
        <v>346</v>
      </c>
      <c r="H130" s="25">
        <v>2234</v>
      </c>
      <c r="I130" s="21" t="s">
        <v>394</v>
      </c>
      <c r="J130" s="25">
        <v>1453811.9</v>
      </c>
      <c r="K130" s="31">
        <v>1453811.9000000001</v>
      </c>
      <c r="L130" s="26">
        <f t="shared" si="4"/>
        <v>1.0000000000000002</v>
      </c>
      <c r="M130" s="30" t="s">
        <v>26</v>
      </c>
      <c r="N130" s="32">
        <v>2844.86</v>
      </c>
      <c r="O130" s="34" t="s">
        <v>27</v>
      </c>
      <c r="P130" s="32">
        <f t="shared" si="5"/>
        <v>2844.8600000000006</v>
      </c>
      <c r="Q130" s="28">
        <f t="shared" si="7"/>
        <v>1.0000000000000002</v>
      </c>
      <c r="R130" s="29">
        <v>42003</v>
      </c>
      <c r="S130" s="29">
        <v>42004</v>
      </c>
      <c r="T130" s="30" t="s">
        <v>395</v>
      </c>
    </row>
    <row r="131" spans="2:20" ht="47.25">
      <c r="B131" s="20">
        <f t="shared" si="8"/>
        <v>126</v>
      </c>
      <c r="C131" s="21">
        <v>70034</v>
      </c>
      <c r="D131" s="21" t="s">
        <v>379</v>
      </c>
      <c r="E131" s="22" t="s">
        <v>396</v>
      </c>
      <c r="F131" s="22" t="s">
        <v>397</v>
      </c>
      <c r="G131" s="23" t="s">
        <v>398</v>
      </c>
      <c r="H131" s="25">
        <v>2500</v>
      </c>
      <c r="I131" s="21" t="s">
        <v>399</v>
      </c>
      <c r="J131" s="25">
        <v>1442874.14</v>
      </c>
      <c r="K131" s="31">
        <v>1292122.6300000001</v>
      </c>
      <c r="L131" s="26">
        <f t="shared" si="4"/>
        <v>0.8955199862407959</v>
      </c>
      <c r="M131" s="30" t="s">
        <v>26</v>
      </c>
      <c r="N131" s="32">
        <v>1086.21</v>
      </c>
      <c r="O131" s="34" t="s">
        <v>27</v>
      </c>
      <c r="P131" s="32">
        <f t="shared" si="5"/>
        <v>972.722764254615</v>
      </c>
      <c r="Q131" s="28">
        <f t="shared" si="7"/>
        <v>0.8955199862407959</v>
      </c>
      <c r="R131" s="29">
        <v>42003</v>
      </c>
      <c r="S131" s="29">
        <v>42004</v>
      </c>
      <c r="T131" s="30" t="s">
        <v>400</v>
      </c>
    </row>
    <row r="132" spans="2:20" ht="47.25">
      <c r="B132" s="20">
        <f t="shared" si="8"/>
        <v>127</v>
      </c>
      <c r="C132" s="21">
        <v>70035</v>
      </c>
      <c r="D132" s="21" t="s">
        <v>373</v>
      </c>
      <c r="E132" s="22" t="s">
        <v>401</v>
      </c>
      <c r="F132" s="22" t="s">
        <v>402</v>
      </c>
      <c r="G132" s="23" t="s">
        <v>382</v>
      </c>
      <c r="H132" s="25">
        <v>4871</v>
      </c>
      <c r="I132" s="21" t="s">
        <v>403</v>
      </c>
      <c r="J132" s="31">
        <v>1993369.6199999999</v>
      </c>
      <c r="K132" s="31">
        <v>1993369.6199999999</v>
      </c>
      <c r="L132" s="26">
        <f t="shared" si="4"/>
        <v>1</v>
      </c>
      <c r="M132" s="30" t="s">
        <v>26</v>
      </c>
      <c r="N132" s="32">
        <v>362.63</v>
      </c>
      <c r="O132" s="34" t="s">
        <v>27</v>
      </c>
      <c r="P132" s="32">
        <f t="shared" si="5"/>
        <v>362.63</v>
      </c>
      <c r="Q132" s="28">
        <f t="shared" si="7"/>
        <v>1</v>
      </c>
      <c r="R132" s="29">
        <v>42003</v>
      </c>
      <c r="S132" s="29">
        <v>42004</v>
      </c>
      <c r="T132" s="30" t="s">
        <v>404</v>
      </c>
    </row>
    <row r="133" spans="2:20" ht="47.25">
      <c r="B133" s="20">
        <f t="shared" si="8"/>
        <v>128</v>
      </c>
      <c r="C133" s="21">
        <v>70036</v>
      </c>
      <c r="D133" s="21" t="s">
        <v>373</v>
      </c>
      <c r="E133" s="22" t="s">
        <v>405</v>
      </c>
      <c r="F133" s="22" t="s">
        <v>406</v>
      </c>
      <c r="G133" s="23" t="s">
        <v>407</v>
      </c>
      <c r="H133" s="25">
        <v>354</v>
      </c>
      <c r="I133" s="21" t="s">
        <v>408</v>
      </c>
      <c r="J133" s="25">
        <v>2994218.98</v>
      </c>
      <c r="K133" s="31">
        <v>2771900.29</v>
      </c>
      <c r="L133" s="26">
        <f t="shared" si="4"/>
        <v>0.9257506910867288</v>
      </c>
      <c r="M133" s="30" t="s">
        <v>26</v>
      </c>
      <c r="N133" s="32">
        <v>377.27</v>
      </c>
      <c r="O133" s="34" t="s">
        <v>27</v>
      </c>
      <c r="P133" s="32">
        <f t="shared" si="5"/>
        <v>349.25796322629014</v>
      </c>
      <c r="Q133" s="28">
        <f t="shared" si="7"/>
        <v>0.9257506910867288</v>
      </c>
      <c r="R133" s="29">
        <v>42003</v>
      </c>
      <c r="S133" s="29">
        <v>42004</v>
      </c>
      <c r="T133" s="30" t="s">
        <v>409</v>
      </c>
    </row>
    <row r="134" spans="2:20" ht="63">
      <c r="B134" s="20">
        <f t="shared" si="8"/>
        <v>129</v>
      </c>
      <c r="C134" s="21">
        <v>70037</v>
      </c>
      <c r="D134" s="21" t="s">
        <v>373</v>
      </c>
      <c r="E134" s="22" t="s">
        <v>410</v>
      </c>
      <c r="F134" s="22" t="s">
        <v>411</v>
      </c>
      <c r="G134" s="23" t="s">
        <v>412</v>
      </c>
      <c r="H134" s="25">
        <v>1614</v>
      </c>
      <c r="I134" s="21" t="s">
        <v>413</v>
      </c>
      <c r="J134" s="25">
        <v>2999882.41</v>
      </c>
      <c r="K134" s="31">
        <v>2064828.72</v>
      </c>
      <c r="L134" s="26">
        <f t="shared" si="4"/>
        <v>0.6883032191918482</v>
      </c>
      <c r="M134" s="30" t="s">
        <v>26</v>
      </c>
      <c r="N134" s="32">
        <v>910.32</v>
      </c>
      <c r="O134" s="34" t="s">
        <v>27</v>
      </c>
      <c r="P134" s="32">
        <f t="shared" si="5"/>
        <v>626.5761864947233</v>
      </c>
      <c r="Q134" s="28">
        <f t="shared" si="7"/>
        <v>0.6883032191918482</v>
      </c>
      <c r="R134" s="29">
        <v>42003</v>
      </c>
      <c r="S134" s="29">
        <v>42003</v>
      </c>
      <c r="T134" s="30" t="s">
        <v>414</v>
      </c>
    </row>
    <row r="135" spans="2:20" ht="94.5">
      <c r="B135" s="20">
        <f t="shared" si="8"/>
        <v>130</v>
      </c>
      <c r="C135" s="21">
        <v>70038</v>
      </c>
      <c r="D135" s="21" t="s">
        <v>373</v>
      </c>
      <c r="E135" s="22" t="s">
        <v>415</v>
      </c>
      <c r="F135" s="22" t="s">
        <v>416</v>
      </c>
      <c r="G135" s="23" t="s">
        <v>417</v>
      </c>
      <c r="H135" s="25">
        <v>6640</v>
      </c>
      <c r="I135" s="21" t="s">
        <v>418</v>
      </c>
      <c r="J135" s="25">
        <v>7730966.57</v>
      </c>
      <c r="K135" s="31">
        <v>7730914.640000001</v>
      </c>
      <c r="L135" s="26">
        <f t="shared" si="4"/>
        <v>0.9999932828580321</v>
      </c>
      <c r="M135" s="30" t="s">
        <v>26</v>
      </c>
      <c r="N135" s="32">
        <v>5489.32</v>
      </c>
      <c r="O135" s="34" t="s">
        <v>27</v>
      </c>
      <c r="P135" s="32">
        <f t="shared" si="5"/>
        <v>5489.283127458252</v>
      </c>
      <c r="Q135" s="28">
        <f t="shared" si="7"/>
        <v>0.9999932828580321</v>
      </c>
      <c r="R135" s="29">
        <v>42004</v>
      </c>
      <c r="S135" s="29">
        <v>42006</v>
      </c>
      <c r="T135" s="30" t="s">
        <v>419</v>
      </c>
    </row>
    <row r="136" spans="2:20" ht="94.5">
      <c r="B136" s="20">
        <f t="shared" si="8"/>
        <v>131</v>
      </c>
      <c r="C136" s="21">
        <v>70039</v>
      </c>
      <c r="D136" s="21" t="s">
        <v>373</v>
      </c>
      <c r="E136" s="22" t="s">
        <v>420</v>
      </c>
      <c r="F136" s="22" t="s">
        <v>421</v>
      </c>
      <c r="G136" s="23" t="s">
        <v>422</v>
      </c>
      <c r="H136" s="25">
        <v>1500</v>
      </c>
      <c r="I136" s="21" t="s">
        <v>423</v>
      </c>
      <c r="J136" s="31">
        <v>1710046.4100000001</v>
      </c>
      <c r="K136" s="31">
        <v>1710046.4100000001</v>
      </c>
      <c r="L136" s="26">
        <f t="shared" si="4"/>
        <v>1</v>
      </c>
      <c r="M136" s="30" t="s">
        <v>26</v>
      </c>
      <c r="N136" s="32">
        <v>672</v>
      </c>
      <c r="O136" s="34" t="s">
        <v>27</v>
      </c>
      <c r="P136" s="32">
        <f t="shared" si="5"/>
        <v>672</v>
      </c>
      <c r="Q136" s="28">
        <f t="shared" si="7"/>
        <v>1</v>
      </c>
      <c r="R136" s="29">
        <v>42003</v>
      </c>
      <c r="S136" s="29">
        <v>42004</v>
      </c>
      <c r="T136" s="30" t="s">
        <v>424</v>
      </c>
    </row>
    <row r="137" spans="2:20" ht="78.75">
      <c r="B137" s="20">
        <f t="shared" si="8"/>
        <v>132</v>
      </c>
      <c r="C137" s="21">
        <v>70040</v>
      </c>
      <c r="D137" s="21" t="s">
        <v>373</v>
      </c>
      <c r="E137" s="22" t="s">
        <v>425</v>
      </c>
      <c r="F137" s="22" t="s">
        <v>426</v>
      </c>
      <c r="G137" s="23" t="s">
        <v>422</v>
      </c>
      <c r="H137" s="25">
        <v>1620</v>
      </c>
      <c r="I137" s="21" t="s">
        <v>427</v>
      </c>
      <c r="J137" s="25">
        <v>2892110.02</v>
      </c>
      <c r="K137" s="31">
        <v>2892110.02</v>
      </c>
      <c r="L137" s="26">
        <f t="shared" si="4"/>
        <v>1</v>
      </c>
      <c r="M137" s="30" t="s">
        <v>88</v>
      </c>
      <c r="N137" s="32">
        <v>3888</v>
      </c>
      <c r="O137" s="34" t="s">
        <v>27</v>
      </c>
      <c r="P137" s="32">
        <f t="shared" si="5"/>
        <v>3888</v>
      </c>
      <c r="Q137" s="28">
        <f t="shared" si="7"/>
        <v>1</v>
      </c>
      <c r="R137" s="29">
        <v>42003</v>
      </c>
      <c r="S137" s="29">
        <v>42004</v>
      </c>
      <c r="T137" s="30" t="s">
        <v>201</v>
      </c>
    </row>
    <row r="138" spans="2:20" ht="94.5">
      <c r="B138" s="20">
        <f t="shared" si="8"/>
        <v>133</v>
      </c>
      <c r="C138" s="21">
        <v>70041</v>
      </c>
      <c r="D138" s="21" t="s">
        <v>373</v>
      </c>
      <c r="E138" s="22" t="s">
        <v>428</v>
      </c>
      <c r="F138" s="22" t="s">
        <v>429</v>
      </c>
      <c r="G138" s="23" t="s">
        <v>430</v>
      </c>
      <c r="H138" s="25">
        <v>5210</v>
      </c>
      <c r="I138" s="21" t="s">
        <v>431</v>
      </c>
      <c r="J138" s="31">
        <v>14726202.440000001</v>
      </c>
      <c r="K138" s="31">
        <v>14726202.440000001</v>
      </c>
      <c r="L138" s="26">
        <f t="shared" si="4"/>
        <v>1</v>
      </c>
      <c r="M138" s="30" t="s">
        <v>26</v>
      </c>
      <c r="N138" s="32">
        <v>14296.08</v>
      </c>
      <c r="O138" s="34" t="s">
        <v>27</v>
      </c>
      <c r="P138" s="32">
        <f t="shared" si="5"/>
        <v>14296.08</v>
      </c>
      <c r="Q138" s="28">
        <f t="shared" si="7"/>
        <v>1</v>
      </c>
      <c r="R138" s="29">
        <v>42004</v>
      </c>
      <c r="S138" s="29">
        <v>42006</v>
      </c>
      <c r="T138" s="30" t="s">
        <v>432</v>
      </c>
    </row>
    <row r="139" spans="2:20" ht="47.25">
      <c r="B139" s="20">
        <f t="shared" si="8"/>
        <v>134</v>
      </c>
      <c r="C139" s="21">
        <v>70042</v>
      </c>
      <c r="D139" s="21" t="s">
        <v>373</v>
      </c>
      <c r="E139" s="22" t="s">
        <v>433</v>
      </c>
      <c r="F139" s="22" t="s">
        <v>434</v>
      </c>
      <c r="G139" s="23" t="s">
        <v>382</v>
      </c>
      <c r="H139" s="25">
        <v>4871</v>
      </c>
      <c r="I139" s="21" t="s">
        <v>435</v>
      </c>
      <c r="J139" s="31">
        <v>992826.95</v>
      </c>
      <c r="K139" s="31">
        <v>992826.95</v>
      </c>
      <c r="L139" s="26">
        <f t="shared" si="4"/>
        <v>1</v>
      </c>
      <c r="M139" s="30" t="s">
        <v>26</v>
      </c>
      <c r="N139" s="32">
        <v>574.26</v>
      </c>
      <c r="O139" s="34" t="s">
        <v>27</v>
      </c>
      <c r="P139" s="32">
        <f t="shared" si="5"/>
        <v>574.26</v>
      </c>
      <c r="Q139" s="28">
        <f t="shared" si="7"/>
        <v>1</v>
      </c>
      <c r="R139" s="29">
        <v>42003</v>
      </c>
      <c r="S139" s="29">
        <v>42004</v>
      </c>
      <c r="T139" s="30" t="s">
        <v>436</v>
      </c>
    </row>
    <row r="140" spans="2:20" ht="141.75">
      <c r="B140" s="20">
        <f t="shared" si="8"/>
        <v>135</v>
      </c>
      <c r="C140" s="21">
        <v>70043</v>
      </c>
      <c r="D140" s="21" t="s">
        <v>437</v>
      </c>
      <c r="E140" s="22" t="s">
        <v>438</v>
      </c>
      <c r="F140" s="22" t="s">
        <v>439</v>
      </c>
      <c r="G140" s="23" t="s">
        <v>440</v>
      </c>
      <c r="H140" s="25">
        <v>6337</v>
      </c>
      <c r="I140" s="21" t="s">
        <v>441</v>
      </c>
      <c r="J140" s="31">
        <v>4442948.42</v>
      </c>
      <c r="K140" s="31">
        <v>4442948.42</v>
      </c>
      <c r="L140" s="26">
        <f t="shared" si="4"/>
        <v>1</v>
      </c>
      <c r="M140" s="30" t="s">
        <v>26</v>
      </c>
      <c r="N140" s="32">
        <v>18213.47</v>
      </c>
      <c r="O140" s="34" t="s">
        <v>27</v>
      </c>
      <c r="P140" s="32">
        <f t="shared" si="5"/>
        <v>18213.47</v>
      </c>
      <c r="Q140" s="28">
        <f t="shared" si="7"/>
        <v>1</v>
      </c>
      <c r="R140" s="29">
        <v>42003</v>
      </c>
      <c r="S140" s="29">
        <v>42004</v>
      </c>
      <c r="T140" s="30" t="s">
        <v>442</v>
      </c>
    </row>
    <row r="141" spans="2:20" ht="31.5">
      <c r="B141" s="20">
        <f t="shared" si="8"/>
        <v>136</v>
      </c>
      <c r="C141" s="21">
        <v>70044</v>
      </c>
      <c r="D141" s="21" t="s">
        <v>443</v>
      </c>
      <c r="E141" s="22" t="s">
        <v>444</v>
      </c>
      <c r="F141" s="22" t="s">
        <v>445</v>
      </c>
      <c r="G141" s="23" t="s">
        <v>446</v>
      </c>
      <c r="H141" s="25">
        <v>1524</v>
      </c>
      <c r="I141" s="21" t="s">
        <v>447</v>
      </c>
      <c r="J141" s="31">
        <v>745239.23</v>
      </c>
      <c r="K141" s="31">
        <v>0</v>
      </c>
      <c r="L141" s="26">
        <f t="shared" si="4"/>
        <v>0</v>
      </c>
      <c r="M141" s="30" t="s">
        <v>88</v>
      </c>
      <c r="N141" s="32">
        <v>353.54</v>
      </c>
      <c r="O141" s="34" t="s">
        <v>27</v>
      </c>
      <c r="P141" s="32">
        <f t="shared" si="5"/>
        <v>0</v>
      </c>
      <c r="Q141" s="28">
        <f t="shared" si="7"/>
        <v>0</v>
      </c>
      <c r="R141" s="29">
        <v>42151</v>
      </c>
      <c r="S141" s="29">
        <v>42152</v>
      </c>
      <c r="T141" s="30" t="s">
        <v>448</v>
      </c>
    </row>
    <row r="142" spans="2:20" ht="110.25">
      <c r="B142" s="20">
        <f t="shared" si="8"/>
        <v>137</v>
      </c>
      <c r="C142" s="21">
        <v>70045</v>
      </c>
      <c r="D142" s="21" t="s">
        <v>449</v>
      </c>
      <c r="E142" s="22" t="s">
        <v>450</v>
      </c>
      <c r="F142" s="22" t="s">
        <v>451</v>
      </c>
      <c r="G142" s="23" t="s">
        <v>452</v>
      </c>
      <c r="H142" s="25">
        <v>270</v>
      </c>
      <c r="I142" s="21" t="s">
        <v>453</v>
      </c>
      <c r="J142" s="31">
        <v>1934147.84</v>
      </c>
      <c r="K142" s="31">
        <v>1934147.84</v>
      </c>
      <c r="L142" s="26">
        <f t="shared" si="4"/>
        <v>1</v>
      </c>
      <c r="M142" s="30" t="s">
        <v>26</v>
      </c>
      <c r="N142" s="32">
        <v>1890</v>
      </c>
      <c r="O142" s="34" t="s">
        <v>27</v>
      </c>
      <c r="P142" s="32">
        <f aca="true" t="shared" si="9" ref="P142:P154">N142*Q142</f>
        <v>1890</v>
      </c>
      <c r="Q142" s="28">
        <f t="shared" si="7"/>
        <v>1</v>
      </c>
      <c r="R142" s="29">
        <v>42150</v>
      </c>
      <c r="S142" s="29">
        <v>42151</v>
      </c>
      <c r="T142" s="30" t="s">
        <v>454</v>
      </c>
    </row>
    <row r="143" spans="2:20" ht="110.25">
      <c r="B143" s="20">
        <f t="shared" si="8"/>
        <v>138</v>
      </c>
      <c r="C143" s="21">
        <v>70046</v>
      </c>
      <c r="D143" s="21" t="s">
        <v>449</v>
      </c>
      <c r="E143" s="22" t="s">
        <v>455</v>
      </c>
      <c r="F143" s="22" t="s">
        <v>456</v>
      </c>
      <c r="G143" s="23" t="s">
        <v>457</v>
      </c>
      <c r="H143" s="25">
        <v>254</v>
      </c>
      <c r="I143" s="21" t="s">
        <v>458</v>
      </c>
      <c r="J143" s="31">
        <v>2443449.68</v>
      </c>
      <c r="K143" s="31">
        <v>733034.9</v>
      </c>
      <c r="L143" s="26">
        <f t="shared" si="4"/>
        <v>0.29999999836297014</v>
      </c>
      <c r="M143" s="30" t="s">
        <v>88</v>
      </c>
      <c r="N143" s="32">
        <v>1847.16</v>
      </c>
      <c r="O143" s="34" t="s">
        <v>27</v>
      </c>
      <c r="P143" s="32">
        <f t="shared" si="9"/>
        <v>554.147996976144</v>
      </c>
      <c r="Q143" s="28">
        <f t="shared" si="7"/>
        <v>0.29999999836297014</v>
      </c>
      <c r="R143" s="29">
        <v>42174</v>
      </c>
      <c r="S143" s="29">
        <v>42175</v>
      </c>
      <c r="T143" s="30" t="s">
        <v>459</v>
      </c>
    </row>
    <row r="144" spans="2:20" ht="78.75">
      <c r="B144" s="20">
        <f t="shared" si="8"/>
        <v>139</v>
      </c>
      <c r="C144" s="21">
        <v>70047</v>
      </c>
      <c r="D144" s="21" t="s">
        <v>460</v>
      </c>
      <c r="E144" s="22" t="s">
        <v>461</v>
      </c>
      <c r="F144" s="22" t="s">
        <v>462</v>
      </c>
      <c r="G144" s="23" t="s">
        <v>446</v>
      </c>
      <c r="H144" s="25">
        <v>20000</v>
      </c>
      <c r="I144" s="21" t="s">
        <v>463</v>
      </c>
      <c r="J144" s="31">
        <v>1164004.03</v>
      </c>
      <c r="K144" s="31">
        <v>1109839.55</v>
      </c>
      <c r="L144" s="26">
        <f t="shared" si="4"/>
        <v>0.9534671026869211</v>
      </c>
      <c r="M144" s="30" t="s">
        <v>88</v>
      </c>
      <c r="N144" s="32">
        <v>1817.91</v>
      </c>
      <c r="O144" s="34" t="s">
        <v>27</v>
      </c>
      <c r="P144" s="32">
        <f t="shared" si="9"/>
        <v>1733.317380645581</v>
      </c>
      <c r="Q144" s="28">
        <f t="shared" si="7"/>
        <v>0.9534671026869211</v>
      </c>
      <c r="R144" s="29">
        <v>42173</v>
      </c>
      <c r="S144" s="29">
        <v>42174</v>
      </c>
      <c r="T144" s="30" t="s">
        <v>464</v>
      </c>
    </row>
    <row r="145" spans="2:20" ht="31.5">
      <c r="B145" s="20">
        <f t="shared" si="8"/>
        <v>140</v>
      </c>
      <c r="C145" s="21">
        <v>70048</v>
      </c>
      <c r="D145" s="21" t="s">
        <v>443</v>
      </c>
      <c r="E145" s="22" t="s">
        <v>465</v>
      </c>
      <c r="F145" s="22" t="s">
        <v>466</v>
      </c>
      <c r="G145" s="23" t="s">
        <v>446</v>
      </c>
      <c r="H145" s="25">
        <v>1524</v>
      </c>
      <c r="I145" s="21" t="s">
        <v>467</v>
      </c>
      <c r="J145" s="31">
        <v>931640.07</v>
      </c>
      <c r="K145" s="31">
        <v>0</v>
      </c>
      <c r="L145" s="26">
        <f t="shared" si="4"/>
        <v>0</v>
      </c>
      <c r="M145" s="30" t="s">
        <v>88</v>
      </c>
      <c r="N145" s="32">
        <v>1014.6</v>
      </c>
      <c r="O145" s="34" t="s">
        <v>27</v>
      </c>
      <c r="P145" s="32">
        <f t="shared" si="9"/>
        <v>0</v>
      </c>
      <c r="Q145" s="28">
        <f t="shared" si="7"/>
        <v>0</v>
      </c>
      <c r="R145" s="29">
        <v>42185</v>
      </c>
      <c r="S145" s="29">
        <v>42186</v>
      </c>
      <c r="T145" s="30" t="s">
        <v>354</v>
      </c>
    </row>
    <row r="146" spans="2:20" ht="47.25">
      <c r="B146" s="20">
        <f t="shared" si="8"/>
        <v>141</v>
      </c>
      <c r="C146" s="21">
        <v>70049</v>
      </c>
      <c r="D146" s="21" t="s">
        <v>449</v>
      </c>
      <c r="E146" s="22" t="s">
        <v>468</v>
      </c>
      <c r="F146" s="22" t="s">
        <v>469</v>
      </c>
      <c r="G146" s="23" t="s">
        <v>470</v>
      </c>
      <c r="H146" s="25">
        <v>9739</v>
      </c>
      <c r="I146" s="21" t="s">
        <v>471</v>
      </c>
      <c r="J146" s="31">
        <v>1482671.85</v>
      </c>
      <c r="K146" s="31">
        <v>444801.56</v>
      </c>
      <c r="L146" s="26">
        <f t="shared" si="4"/>
        <v>0.3000000033722903</v>
      </c>
      <c r="M146" s="30" t="s">
        <v>88</v>
      </c>
      <c r="N146" s="32">
        <v>913.17</v>
      </c>
      <c r="O146" s="34" t="s">
        <v>27</v>
      </c>
      <c r="P146" s="32">
        <f t="shared" si="9"/>
        <v>273.95100307947433</v>
      </c>
      <c r="Q146" s="28">
        <f t="shared" si="7"/>
        <v>0.3000000033722903</v>
      </c>
      <c r="R146" s="29">
        <v>42219</v>
      </c>
      <c r="S146" s="29">
        <v>42220</v>
      </c>
      <c r="T146" s="30" t="s">
        <v>472</v>
      </c>
    </row>
    <row r="147" spans="2:20" ht="94.5">
      <c r="B147" s="20">
        <f t="shared" si="8"/>
        <v>142</v>
      </c>
      <c r="C147" s="21">
        <v>70050</v>
      </c>
      <c r="D147" s="21" t="s">
        <v>473</v>
      </c>
      <c r="E147" s="22" t="s">
        <v>474</v>
      </c>
      <c r="F147" s="22" t="s">
        <v>475</v>
      </c>
      <c r="G147" s="23" t="s">
        <v>476</v>
      </c>
      <c r="H147" s="25">
        <v>53002.92</v>
      </c>
      <c r="I147" s="21" t="s">
        <v>477</v>
      </c>
      <c r="J147" s="31">
        <v>14511977.96</v>
      </c>
      <c r="K147" s="31">
        <v>4353593.39</v>
      </c>
      <c r="L147" s="26">
        <f t="shared" si="4"/>
        <v>0.30000000013781714</v>
      </c>
      <c r="M147" s="30" t="s">
        <v>88</v>
      </c>
      <c r="N147" s="32">
        <v>53002.92</v>
      </c>
      <c r="O147" s="34" t="s">
        <v>27</v>
      </c>
      <c r="P147" s="32">
        <f t="shared" si="9"/>
        <v>15900.87600730471</v>
      </c>
      <c r="Q147" s="28">
        <f t="shared" si="7"/>
        <v>0.30000000013781714</v>
      </c>
      <c r="R147" s="29">
        <v>42205</v>
      </c>
      <c r="S147" s="29">
        <v>42205</v>
      </c>
      <c r="T147" s="30" t="s">
        <v>58</v>
      </c>
    </row>
    <row r="148" spans="2:20" ht="47.25">
      <c r="B148" s="20">
        <f t="shared" si="8"/>
        <v>143</v>
      </c>
      <c r="C148" s="21">
        <v>70051</v>
      </c>
      <c r="D148" s="21" t="s">
        <v>473</v>
      </c>
      <c r="E148" s="22" t="s">
        <v>474</v>
      </c>
      <c r="F148" s="22" t="s">
        <v>478</v>
      </c>
      <c r="G148" s="23" t="s">
        <v>479</v>
      </c>
      <c r="H148" s="25">
        <v>19052</v>
      </c>
      <c r="I148" s="21" t="s">
        <v>480</v>
      </c>
      <c r="J148" s="31">
        <v>10903734.65</v>
      </c>
      <c r="K148" s="31">
        <v>0</v>
      </c>
      <c r="L148" s="26">
        <f t="shared" si="4"/>
        <v>0</v>
      </c>
      <c r="M148" s="30" t="s">
        <v>88</v>
      </c>
      <c r="N148" s="32">
        <v>31169.46</v>
      </c>
      <c r="O148" s="34" t="s">
        <v>27</v>
      </c>
      <c r="P148" s="32">
        <f t="shared" si="9"/>
        <v>0</v>
      </c>
      <c r="Q148" s="28">
        <f t="shared" si="7"/>
        <v>0</v>
      </c>
      <c r="R148" s="29">
        <v>42208</v>
      </c>
      <c r="S148" s="29">
        <v>42209</v>
      </c>
      <c r="T148" s="30" t="s">
        <v>481</v>
      </c>
    </row>
    <row r="149" spans="2:20" ht="63">
      <c r="B149" s="20">
        <f t="shared" si="8"/>
        <v>144</v>
      </c>
      <c r="C149" s="21">
        <v>70052</v>
      </c>
      <c r="D149" s="21" t="s">
        <v>473</v>
      </c>
      <c r="E149" s="22" t="s">
        <v>474</v>
      </c>
      <c r="F149" s="22" t="s">
        <v>482</v>
      </c>
      <c r="G149" s="23" t="s">
        <v>483</v>
      </c>
      <c r="H149" s="25">
        <v>34484.85</v>
      </c>
      <c r="I149" s="21" t="s">
        <v>484</v>
      </c>
      <c r="J149" s="31">
        <v>10022465.78</v>
      </c>
      <c r="K149" s="31">
        <v>3006739.74</v>
      </c>
      <c r="L149" s="26">
        <f t="shared" si="4"/>
        <v>0.3000000005986551</v>
      </c>
      <c r="M149" s="30" t="s">
        <v>88</v>
      </c>
      <c r="N149" s="32">
        <v>34484.85</v>
      </c>
      <c r="O149" s="34" t="s">
        <v>27</v>
      </c>
      <c r="P149" s="32">
        <f t="shared" si="9"/>
        <v>10345.455020644531</v>
      </c>
      <c r="Q149" s="28">
        <f t="shared" si="7"/>
        <v>0.3000000005986551</v>
      </c>
      <c r="R149" s="29">
        <v>42205</v>
      </c>
      <c r="S149" s="29">
        <v>42205</v>
      </c>
      <c r="T149" s="30" t="s">
        <v>485</v>
      </c>
    </row>
    <row r="150" spans="2:20" ht="47.25">
      <c r="B150" s="20">
        <f t="shared" si="8"/>
        <v>145</v>
      </c>
      <c r="C150" s="21">
        <v>70053</v>
      </c>
      <c r="D150" s="21" t="s">
        <v>473</v>
      </c>
      <c r="E150" s="22" t="s">
        <v>474</v>
      </c>
      <c r="F150" s="22" t="s">
        <v>486</v>
      </c>
      <c r="G150" s="23" t="s">
        <v>346</v>
      </c>
      <c r="H150" s="25">
        <v>11746.26</v>
      </c>
      <c r="I150" s="21" t="s">
        <v>487</v>
      </c>
      <c r="J150" s="31">
        <v>7687291.79</v>
      </c>
      <c r="K150" s="31">
        <v>2306187.54</v>
      </c>
      <c r="L150" s="26">
        <f t="shared" si="4"/>
        <v>0.3000000003902545</v>
      </c>
      <c r="M150" s="30" t="s">
        <v>88</v>
      </c>
      <c r="N150" s="32">
        <v>11746.26</v>
      </c>
      <c r="O150" s="34" t="s">
        <v>27</v>
      </c>
      <c r="P150" s="32">
        <f t="shared" si="9"/>
        <v>3523.878004584031</v>
      </c>
      <c r="Q150" s="28">
        <f t="shared" si="7"/>
        <v>0.3000000003902545</v>
      </c>
      <c r="R150" s="29">
        <v>42213</v>
      </c>
      <c r="S150" s="29">
        <v>42213</v>
      </c>
      <c r="T150" s="30" t="s">
        <v>488</v>
      </c>
    </row>
    <row r="151" spans="2:20" ht="47.25">
      <c r="B151" s="20">
        <f t="shared" si="8"/>
        <v>146</v>
      </c>
      <c r="C151" s="21">
        <v>70054</v>
      </c>
      <c r="D151" s="21" t="s">
        <v>473</v>
      </c>
      <c r="E151" s="22" t="s">
        <v>474</v>
      </c>
      <c r="F151" s="22" t="s">
        <v>489</v>
      </c>
      <c r="G151" s="23" t="s">
        <v>346</v>
      </c>
      <c r="H151" s="25">
        <v>14483.79</v>
      </c>
      <c r="I151" s="21" t="s">
        <v>490</v>
      </c>
      <c r="J151" s="31">
        <v>5517117.08</v>
      </c>
      <c r="K151" s="31">
        <v>1655135.12</v>
      </c>
      <c r="L151" s="26">
        <f t="shared" si="4"/>
        <v>0.29999999927498366</v>
      </c>
      <c r="M151" s="30" t="s">
        <v>88</v>
      </c>
      <c r="N151" s="32">
        <v>14483.79</v>
      </c>
      <c r="O151" s="34" t="s">
        <v>27</v>
      </c>
      <c r="P151" s="32">
        <f t="shared" si="9"/>
        <v>4345.136989499016</v>
      </c>
      <c r="Q151" s="28">
        <f t="shared" si="7"/>
        <v>0.29999999927498366</v>
      </c>
      <c r="R151" s="29">
        <v>42213</v>
      </c>
      <c r="S151" s="29">
        <v>42213</v>
      </c>
      <c r="T151" s="30" t="s">
        <v>491</v>
      </c>
    </row>
    <row r="152" spans="2:20" ht="31.5">
      <c r="B152" s="20">
        <f t="shared" si="8"/>
        <v>147</v>
      </c>
      <c r="C152" s="21">
        <v>70056</v>
      </c>
      <c r="D152" s="21" t="s">
        <v>492</v>
      </c>
      <c r="E152" s="22" t="s">
        <v>493</v>
      </c>
      <c r="F152" s="22" t="s">
        <v>494</v>
      </c>
      <c r="G152" s="23" t="s">
        <v>495</v>
      </c>
      <c r="H152" s="25">
        <v>8345</v>
      </c>
      <c r="I152" s="21" t="s">
        <v>496</v>
      </c>
      <c r="J152" s="31">
        <v>4228442.17</v>
      </c>
      <c r="K152" s="31">
        <v>0</v>
      </c>
      <c r="L152" s="26">
        <f t="shared" si="4"/>
        <v>0</v>
      </c>
      <c r="M152" s="30" t="s">
        <v>88</v>
      </c>
      <c r="N152" s="32">
        <v>3824.78</v>
      </c>
      <c r="O152" s="34" t="s">
        <v>27</v>
      </c>
      <c r="P152" s="32">
        <f t="shared" si="9"/>
        <v>0</v>
      </c>
      <c r="Q152" s="28">
        <f t="shared" si="7"/>
        <v>0</v>
      </c>
      <c r="R152" s="29">
        <v>42185</v>
      </c>
      <c r="S152" s="29">
        <v>42186</v>
      </c>
      <c r="T152" s="30" t="s">
        <v>448</v>
      </c>
    </row>
    <row r="153" spans="2:20" ht="47.25">
      <c r="B153" s="20">
        <f t="shared" si="8"/>
        <v>148</v>
      </c>
      <c r="C153" s="21">
        <v>70057</v>
      </c>
      <c r="D153" s="21" t="s">
        <v>492</v>
      </c>
      <c r="E153" s="22" t="s">
        <v>497</v>
      </c>
      <c r="F153" s="22" t="s">
        <v>494</v>
      </c>
      <c r="G153" s="23" t="s">
        <v>495</v>
      </c>
      <c r="H153" s="25">
        <v>8345</v>
      </c>
      <c r="I153" s="21" t="s">
        <v>498</v>
      </c>
      <c r="J153" s="31">
        <v>133480</v>
      </c>
      <c r="K153" s="31">
        <v>0</v>
      </c>
      <c r="L153" s="26">
        <f t="shared" si="4"/>
        <v>0</v>
      </c>
      <c r="M153" s="30" t="s">
        <v>88</v>
      </c>
      <c r="N153" s="32">
        <v>1</v>
      </c>
      <c r="O153" s="34" t="s">
        <v>499</v>
      </c>
      <c r="P153" s="32">
        <f t="shared" si="9"/>
        <v>0</v>
      </c>
      <c r="Q153" s="28">
        <f t="shared" si="7"/>
        <v>0</v>
      </c>
      <c r="R153" s="29">
        <v>42185</v>
      </c>
      <c r="S153" s="29">
        <v>42186</v>
      </c>
      <c r="T153" s="30" t="s">
        <v>500</v>
      </c>
    </row>
    <row r="154" spans="2:20" ht="47.25">
      <c r="B154" s="20">
        <f t="shared" si="8"/>
        <v>149</v>
      </c>
      <c r="C154" s="21">
        <v>70058</v>
      </c>
      <c r="D154" s="21" t="s">
        <v>443</v>
      </c>
      <c r="E154" s="22" t="s">
        <v>501</v>
      </c>
      <c r="F154" s="22" t="s">
        <v>502</v>
      </c>
      <c r="G154" s="23" t="s">
        <v>503</v>
      </c>
      <c r="H154" s="25">
        <v>1845</v>
      </c>
      <c r="I154" s="21" t="s">
        <v>504</v>
      </c>
      <c r="J154" s="31">
        <v>832020</v>
      </c>
      <c r="K154" s="31">
        <v>0</v>
      </c>
      <c r="L154" s="26">
        <f t="shared" si="4"/>
        <v>0</v>
      </c>
      <c r="M154" s="30" t="s">
        <v>88</v>
      </c>
      <c r="N154" s="32">
        <v>7</v>
      </c>
      <c r="O154" s="34" t="s">
        <v>505</v>
      </c>
      <c r="P154" s="32">
        <f t="shared" si="9"/>
        <v>0</v>
      </c>
      <c r="Q154" s="28">
        <f t="shared" si="7"/>
        <v>0</v>
      </c>
      <c r="R154" s="29">
        <v>42202</v>
      </c>
      <c r="S154" s="29">
        <v>42203</v>
      </c>
      <c r="T154" s="30" t="s">
        <v>506</v>
      </c>
    </row>
    <row r="157" ht="15.75">
      <c r="K157" s="39"/>
    </row>
  </sheetData>
  <sheetProtection/>
  <mergeCells count="3">
    <mergeCell ref="I4:L4"/>
    <mergeCell ref="M4:Q4"/>
    <mergeCell ref="R2:T2"/>
  </mergeCells>
  <printOptions horizontalCentered="1"/>
  <pageMargins left="0.3937007874015748" right="0.3937007874015748" top="0.3937007874015748" bottom="0.3937007874015748" header="0" footer="0.11811023622047245"/>
  <pageSetup fitToHeight="0" fitToWidth="1" horizontalDpi="600" verticalDpi="600" orientation="landscape" paperSize="5" scale="38" r:id="rId2"/>
  <headerFooter alignWithMargins="0">
    <oddFooter>&amp;RFuente: Secretaría de Infraestructura y Servicios Públicos
Octubre 2015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2015-10-13T18:49:13Z</cp:lastPrinted>
  <dcterms:created xsi:type="dcterms:W3CDTF">2015-10-08T17:54:35Z</dcterms:created>
  <dcterms:modified xsi:type="dcterms:W3CDTF">2015-10-13T18:51:05Z</dcterms:modified>
  <cp:category/>
  <cp:version/>
  <cp:contentType/>
  <cp:contentStatus/>
</cp:coreProperties>
</file>